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hu-my.sharepoint.com/personal/abbe_will_harvard_edu/Documents/Documents/LIRA/"/>
    </mc:Choice>
  </mc:AlternateContent>
  <xr:revisionPtr revIDLastSave="318" documentId="11_0D700241F55BA012BAB15B08DA622C3AFB9EA354" xr6:coauthVersionLast="47" xr6:coauthVersionMax="47" xr10:uidLastSave="{61A6703D-A139-4758-825F-B5115A11274A}"/>
  <bookViews>
    <workbookView xWindow="-108" yWindow="-108" windowWidth="23256" windowHeight="12252" xr2:uid="{00000000-000D-0000-FFFF-FFFF00000000}"/>
  </bookViews>
  <sheets>
    <sheet name="Historical Benchmark Data" sheetId="1" r:id="rId1"/>
    <sheet name="Model Inputs" sheetId="6" r:id="rId2"/>
    <sheet name="Improvements Correlations" sheetId="2" r:id="rId3"/>
    <sheet name="Improvements Weights" sheetId="3" r:id="rId4"/>
    <sheet name="Repairs Correlations" sheetId="4" r:id="rId5"/>
    <sheet name="Repairs Weights" sheetId="5" r:id="rId6"/>
  </sheets>
  <externalReferences>
    <externalReference r:id="rId7"/>
    <externalReference r:id="rId8"/>
  </externalReferences>
  <definedNames>
    <definedName name="DLX14.USEl" localSheetId="2">[1]ECRI!#REF!</definedName>
    <definedName name="DLX14.USEl" localSheetId="3">[1]ECRI!#REF!</definedName>
    <definedName name="DLX14.USEl">#REF!</definedName>
    <definedName name="DLX16.USEl" localSheetId="2">[1]ECRI!#REF!</definedName>
    <definedName name="DLX16.USEl" localSheetId="3">[1]ECRI!#REF!</definedName>
    <definedName name="DLX16.USEl">#REF!</definedName>
    <definedName name="DLX17.USEl" localSheetId="2">[1]ECRI!#REF!</definedName>
    <definedName name="DLX17.USEl" localSheetId="3">[1]ECRI!#REF!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2">'[1]Freddie Mac Cash Out'!#REF!</definedName>
    <definedName name="DLX23.USEl" localSheetId="3">'[1]Freddie Mac Cash Out'!#REF!</definedName>
    <definedName name="DLX23.USEl">#REF!</definedName>
    <definedName name="DLX3.USEl">#REF!</definedName>
    <definedName name="DLX4.USEl" localSheetId="2">[1]Improvements!#REF!</definedName>
    <definedName name="DLX4.USEl" localSheetId="3">[1]Improvements!#REF!</definedName>
    <definedName name="DLX4.USEl">#REF!</definedName>
    <definedName name="DLX5.USEl" localSheetId="2">[1]Retail!#REF!</definedName>
    <definedName name="DLX5.USEl" localSheetId="3">[1]Retail!#REF!</definedName>
    <definedName name="DLX5.USEl">[2]Retail!#REF!</definedName>
    <definedName name="DLX8.USEl" localSheetId="2">[1]Shipments!#REF!</definedName>
    <definedName name="DLX8.USEl" localSheetId="3">[1]Shipments!#REF!</definedName>
    <definedName name="DLX8.USEl">[2]Shipments!#REF!</definedName>
    <definedName name="_xlnm.Print_Area" localSheetId="2">'Improvements Correlations'!#REF!</definedName>
    <definedName name="_xlnm.Print_Area" localSheetId="3">'Improvements Weights'!#REF!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3" l="1"/>
  <c r="B15" i="3"/>
  <c r="B13" i="3" l="1"/>
  <c r="C13" i="3"/>
  <c r="D13" i="3"/>
  <c r="E13" i="3"/>
  <c r="F13" i="5" l="1"/>
  <c r="E13" i="5"/>
  <c r="D13" i="5"/>
  <c r="C13" i="5"/>
  <c r="B13" i="5"/>
  <c r="G13" i="3" l="1"/>
  <c r="F13" i="3"/>
  <c r="F15" i="5" l="1"/>
  <c r="E15" i="5"/>
  <c r="D15" i="5"/>
  <c r="C15" i="5"/>
  <c r="B15" i="5"/>
  <c r="F9" i="5"/>
  <c r="E9" i="5"/>
  <c r="D9" i="5"/>
  <c r="C9" i="5"/>
  <c r="B9" i="5"/>
  <c r="G15" i="3"/>
  <c r="F15" i="3"/>
  <c r="E15" i="3"/>
  <c r="D15" i="3"/>
  <c r="C15" i="3"/>
  <c r="G9" i="3"/>
  <c r="F9" i="3"/>
  <c r="E9" i="3"/>
  <c r="D9" i="3"/>
  <c r="C9" i="3"/>
  <c r="B9" i="3"/>
  <c r="B11" i="3" l="1"/>
  <c r="B11" i="5"/>
  <c r="B17" i="5" s="1"/>
  <c r="C11" i="5"/>
  <c r="C17" i="5" s="1"/>
  <c r="E11" i="5"/>
  <c r="E17" i="5" s="1"/>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<sst xmlns="http://schemas.openxmlformats.org/spreadsheetml/2006/main" count="277" uniqueCount="202">
  <si>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</si>
  <si>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</si>
  <si>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</si>
  <si>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</si>
  <si>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</si>
  <si>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</si>
  <si>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</si>
  <si>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</si>
  <si>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</si>
  <si>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</si>
  <si>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</si>
  <si>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</si>
  <si>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</si>
  <si>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</si>
  <si>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</si>
  <si>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</si>
  <si>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</si>
  <si>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</si>
  <si>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</si>
  <si>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</si>
  <si>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</si>
  <si>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</si>
  <si>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</si>
  <si>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</si>
  <si>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</si>
  <si>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</si>
  <si>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</si>
  <si>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</si>
  <si>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</si>
  <si>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</si>
  <si>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</si>
  <si>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</si>
  <si>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</si>
  <si>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</si>
  <si>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</si>
  <si>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</si>
  <si>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</si>
  <si>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</si>
  <si>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</si>
  <si>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</si>
  <si>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</si>
  <si>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</si>
  <si>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</si>
  <si>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</si>
  <si>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</si>
  <si>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</si>
  <si>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</si>
  <si>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</si>
  <si>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</si>
  <si>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</si>
  <si>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</si>
  <si>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</si>
  <si>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</si>
  <si>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</si>
  <si>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</si>
  <si>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</si>
  <si>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</si>
  <si>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</si>
  <si>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</si>
  <si>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</si>
  <si>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</si>
  <si>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</si>
  <si>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</si>
  <si>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</si>
  <si>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</si>
  <si>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</si>
  <si>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</si>
  <si>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</si>
  <si>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</si>
  <si>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</si>
  <si>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</si>
  <si>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</si>
  <si>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</si>
  <si>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</si>
  <si>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</si>
  <si>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</si>
  <si>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</si>
  <si>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</si>
  <si>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</si>
  <si>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</si>
  <si>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</si>
  <si>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</si>
  <si>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</si>
  <si>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</si>
  <si>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</si>
  <si>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</si>
  <si>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</si>
  <si>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</si>
  <si>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</si>
  <si>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</si>
  <si>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</si>
  <si>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</si>
  <si>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Retail Sales of Building Materials</t>
  </si>
  <si>
    <t>Source: US Census Bureau, Retail Trade Report</t>
  </si>
  <si>
    <t>Source: National Association of Realtors®</t>
  </si>
  <si>
    <t>Source: US Census Bureau, Survey of Construction</t>
  </si>
  <si>
    <t>Single-Family Housing Starts</t>
  </si>
  <si>
    <t>Residential Remodeling Permits</t>
  </si>
  <si>
    <t xml:space="preserve">Source: The Conference Board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</si>
  <si>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</si>
  <si>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</si>
  <si>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</si>
  <si>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</si>
  <si>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</si>
  <si>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</si>
  <si>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</si>
  <si>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</si>
  <si>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</si>
  <si>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</si>
  <si>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</si>
  <si>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</si>
  <si>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</si>
  <si>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</si>
  <si>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</si>
  <si>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Prices</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</si>
  <si>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</si>
  <si>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</si>
  <si>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</si>
  <si>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</si>
  <si>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</si>
  <si>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</si>
  <si>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</si>
  <si>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</si>
  <si>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2016:Q3</t>
  </si>
  <si>
    <t>2016:Q4</t>
  </si>
  <si>
    <t xml:space="preserve">2017:Q1 </t>
  </si>
  <si>
    <t>2017:Q2</t>
  </si>
  <si>
    <t xml:space="preserve">2017:Q3 </t>
  </si>
  <si>
    <t xml:space="preserve">2017:Q4 </t>
  </si>
  <si>
    <t xml:space="preserve">2018:Q1 </t>
  </si>
  <si>
    <t xml:space="preserve">2018:Q2 </t>
  </si>
  <si>
    <t xml:space="preserve">2018:Q3 </t>
  </si>
  <si>
    <t xml:space="preserve">2018:Q4 </t>
  </si>
  <si>
    <t xml:space="preserve">2019:Q1 </t>
  </si>
  <si>
    <t xml:space="preserve">2019:Q2 </t>
  </si>
  <si>
    <t>2019:Q3</t>
  </si>
  <si>
    <t>2019:Q4</t>
  </si>
  <si>
    <t>2020:Q1</t>
  </si>
  <si>
    <t xml:space="preserve">2020:Q2 </t>
  </si>
  <si>
    <t>2020:Q3</t>
  </si>
  <si>
    <t xml:space="preserve">2020:Q4 </t>
  </si>
  <si>
    <t xml:space="preserve">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t>
  </si>
  <si>
    <t>2021:Q1</t>
  </si>
  <si>
    <t xml:space="preserve">2021:Q2 </t>
  </si>
  <si>
    <t>2021:Q3</t>
  </si>
  <si>
    <t xml:space="preserve">2021:Q4 </t>
  </si>
  <si>
    <t>2022:Q1</t>
  </si>
  <si>
    <t xml:space="preserve">2022:Q2 </t>
  </si>
  <si>
    <t>2022:Q3</t>
  </si>
  <si>
    <t xml:space="preserve">2022:Q4 </t>
  </si>
  <si>
    <t>2023:Q2 (p)</t>
  </si>
  <si>
    <t>2023:Q3 (p)</t>
  </si>
  <si>
    <t>2023:Q4 (p)</t>
  </si>
  <si>
    <t>Notes: Historical data through 2021 are JCHS estimates based on American Housing Survey data. Historical estimates since 2021 are produced using the Leading Indicator of Remodeling Activity model until new AHS benchmark data become available. Projections (p) are produced by the LIRA model.</t>
  </si>
  <si>
    <t>Correlation Coefficients with AHS-Based Home Improvements Spending, 1994Q1 to 2021Q4</t>
  </si>
  <si>
    <r>
      <t>Notes: The correlations for remodeling permits were calculated for a shorter time period, 2005</t>
    </r>
    <r>
      <rPr>
        <sz val="10"/>
        <color theme="1"/>
        <rFont val="Arial"/>
        <family val="2"/>
      </rPr>
      <t>–</t>
    </r>
    <r>
      <rPr>
        <i/>
        <sz val="10"/>
        <color theme="1"/>
        <rFont val="Arial"/>
        <family val="2"/>
      </rPr>
      <t>2021,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r>
  </si>
  <si>
    <t>Correlation Coefficients with AHS-Based Home Maintenance and Repair Spending, 1995Q1 to 2021Q4</t>
  </si>
  <si>
    <t>Indicator</t>
  </si>
  <si>
    <t>Source</t>
  </si>
  <si>
    <t>Definition</t>
  </si>
  <si>
    <t>LIRA Model</t>
  </si>
  <si>
    <t>Remodeling Market Conditions</t>
  </si>
  <si>
    <t>Number of residential properties permitted for remodeling or repair.</t>
  </si>
  <si>
    <t>Improvements</t>
  </si>
  <si>
    <t>Housing Industry Conditions</t>
  </si>
  <si>
    <t>US Census Bureau</t>
  </si>
  <si>
    <t>Value of retail sales of new building materials and supplies.</t>
  </si>
  <si>
    <t>Improvements &amp; Maintenance</t>
  </si>
  <si>
    <t>National Association of Realtors®</t>
  </si>
  <si>
    <t>Financial Conditions</t>
  </si>
  <si>
    <t>Standard &amp; Poor's</t>
  </si>
  <si>
    <t>Median sales price of existing single-family homes.</t>
  </si>
  <si>
    <t>Maintenance</t>
  </si>
  <si>
    <t>Macroeconomic &amp; Cyclical Conditions</t>
  </si>
  <si>
    <t>Leading Economic Index®</t>
  </si>
  <si>
    <t>The Conference Board</t>
  </si>
  <si>
    <t>Value of gross domestic product.</t>
  </si>
  <si>
    <t>Home Sales, Existing Single-Family</t>
  </si>
  <si>
    <t>National Home Price Index</t>
  </si>
  <si>
    <t>Median Sales Price, Existing Single-Family</t>
  </si>
  <si>
    <t>Number of existing single-family home sales based on nationwide sample from Boards or multiple listing services (MLS).</t>
  </si>
  <si>
    <t>Number of new privately-owned single-family housing units started.</t>
  </si>
  <si>
    <t>Composite index averaging trends in manufacturing hours and new orders, unemployment insurance claims, vendor performance, housing permits, stock prices, money supply, interest rate spread, and consumer expectations relative to 2016 (index 2016=100).</t>
  </si>
  <si>
    <t>US Bureau of Economic Analysis</t>
  </si>
  <si>
    <t>List of Economic Indicators Used as Inputs to the LIRA Models</t>
  </si>
  <si>
    <t>Verisk Analytics (BuildFax)</t>
  </si>
  <si>
    <t>S&amp;P CoreLogic Case-Shiller US National HPI is a repeat-sales index of the change in existing single-family home prices in 20 major metro areas relative to January 2000 (index Jan-2000=100).</t>
  </si>
  <si>
    <t>Leading Economic Index</t>
  </si>
  <si>
    <t xml:space="preserve">Home Sales, Existing Single-Family </t>
  </si>
  <si>
    <t xml:space="preserve">Source: S&amp;P CoreLogic Case-Shiller US National HPI </t>
  </si>
  <si>
    <t>https://www.spglobal.com</t>
  </si>
  <si>
    <t>https://www.conference-board.org</t>
  </si>
  <si>
    <t>Source: Verisk (BuildFax)</t>
  </si>
  <si>
    <t>https://www.buildfax.com</t>
  </si>
  <si>
    <t>https://www.census.gov/retail</t>
  </si>
  <si>
    <t>https://www.census.gov/construction/nrc</t>
  </si>
  <si>
    <t>https://www.nar.realtor</t>
  </si>
  <si>
    <t>Source: US Bureau of Economic Analysis, National Economic Accounts</t>
  </si>
  <si>
    <t>https://www.bea.gov</t>
  </si>
  <si>
    <t>Median Sales Price, Existing Single-Family Homes</t>
  </si>
  <si>
    <t>2023:Q1</t>
  </si>
  <si>
    <t>2024:Q1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</si>
</sst>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quot;$&quot;#,##0.0"/>
    <numFmt numFmtId="166" formatCode="0.0000"/>
    <numFmt numFmtId="167" formatCode="0.000"/>
  </numFmts>
  <fonts count="32">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6" fillId="0" borderId="0"/>
    <xf numFmtId="0" fontId="27"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3" fillId="0" borderId="0" applyFont="0" applyFill="0" applyBorder="0" applyProtection="0">
      <alignment horizontal="right"/>
    </xf>
    <xf numFmtId="2" fontId="3"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20" borderId="8" applyNumberFormat="0" applyAlignment="0" applyProtection="0"/>
    <xf numFmtId="0" fontId="18" fillId="22" borderId="0" applyNumberFormat="0" applyBorder="0" applyAlignment="0" applyProtection="0"/>
    <xf numFmtId="0" fontId="17" fillId="0" borderId="6" applyNumberFormat="0" applyFill="0" applyAlignment="0" applyProtection="0"/>
    <xf numFmtId="0" fontId="16" fillId="7" borderId="1" applyNumberFormat="0" applyAlignment="0" applyProtection="0"/>
    <xf numFmtId="0" fontId="15" fillId="0" borderId="0" applyNumberFormat="0" applyFill="0" applyBorder="0" applyAlignment="0" applyProtection="0"/>
    <xf numFmtId="0" fontId="15" fillId="0" borderId="5" applyNumberFormat="0" applyFill="0" applyAlignment="0" applyProtection="0"/>
    <xf numFmtId="0" fontId="14" fillId="0" borderId="4" applyNumberFormat="0" applyFill="0" applyAlignment="0" applyProtection="0"/>
    <xf numFmtId="0" fontId="13" fillId="0" borderId="3" applyNumberFormat="0" applyFill="0" applyAlignment="0" applyProtection="0"/>
    <xf numFmtId="0" fontId="12" fillId="4" borderId="0" applyNumberFormat="0" applyBorder="0" applyAlignment="0" applyProtection="0"/>
    <xf numFmtId="0" fontId="11" fillId="0" borderId="0" applyNumberFormat="0" applyFill="0" applyBorder="0" applyAlignment="0" applyProtection="0"/>
    <xf numFmtId="0" fontId="10" fillId="21" borderId="2" applyNumberFormat="0" applyAlignment="0" applyProtection="0"/>
    <xf numFmtId="0" fontId="9" fillId="20" borderId="1" applyNumberFormat="0" applyAlignment="0" applyProtection="0"/>
    <xf numFmtId="0" fontId="8" fillId="3"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43" fontId="25" fillId="0" borderId="0" applyFont="0" applyFill="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3" fillId="0" borderId="0"/>
    <xf numFmtId="0" fontId="2" fillId="0" borderId="0"/>
    <xf numFmtId="0" fontId="6" fillId="10" borderId="0" applyNumberFormat="0" applyBorder="0" applyAlignment="0" applyProtection="0"/>
    <xf numFmtId="0" fontId="6" fillId="8" borderId="0" applyNumberFormat="0" applyBorder="0" applyAlignment="0" applyProtection="0"/>
    <xf numFmtId="0" fontId="25" fillId="23" borderId="7" applyNumberFormat="0" applyFont="0" applyAlignment="0" applyProtection="0"/>
    <xf numFmtId="0" fontId="6" fillId="6" borderId="0" applyNumberFormat="0" applyBorder="0" applyAlignment="0" applyProtection="0"/>
    <xf numFmtId="9" fontId="2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 fontId="25" fillId="0" borderId="0" applyFont="0" applyFill="0" applyBorder="0" applyProtection="0">
      <alignment horizontal="right"/>
    </xf>
    <xf numFmtId="2" fontId="25" fillId="0" borderId="0" applyFont="0" applyFill="0" applyBorder="0" applyProtection="0">
      <alignment horizontal="right"/>
    </xf>
    <xf numFmtId="0" fontId="5" fillId="0" borderId="0" applyNumberFormat="0" applyFill="0" applyBorder="0" applyProtection="0">
      <alignment horizontal="right"/>
    </xf>
    <xf numFmtId="0" fontId="5" fillId="0" borderId="0" applyNumberFormat="0" applyFill="0" applyBorder="0" applyProtection="0">
      <alignment horizontal="right"/>
    </xf>
    <xf numFmtId="0" fontId="6" fillId="4" borderId="0" applyNumberFormat="0" applyBorder="0" applyAlignment="0" applyProtection="0"/>
    <xf numFmtId="9" fontId="25"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cellStyleXfs>
  <cellXfs count="120">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4" fontId="0" fillId="24" borderId="11" xfId="0" applyNumberFormat="1" applyFill="1" applyBorder="1"/>
    <xf numFmtId="0" fontId="24" fillId="24" borderId="0" xfId="0" applyFont="1" applyFill="1"/>
    <xf numFmtId="0" fontId="24" fillId="24" borderId="0" xfId="0" applyFont="1" applyFill="1" applyAlignment="1">
      <alignment wrapText="1"/>
    </xf>
    <xf numFmtId="0" fontId="3" fillId="24" borderId="11" xfId="0" applyFont="1" applyFill="1" applyBorder="1" applyAlignment="1">
      <alignment horizontal="left"/>
    </xf>
    <xf numFmtId="165" fontId="5" fillId="26" borderId="10" xfId="0" applyNumberFormat="1" applyFont="1" applyFill="1" applyBorder="1" applyAlignment="1">
      <alignment horizontal="center" wrapText="1" shrinkToFit="1"/>
    </xf>
    <xf numFmtId="164" fontId="5" fillId="26" borderId="10" xfId="0" applyNumberFormat="1" applyFont="1" applyFill="1" applyBorder="1" applyAlignment="1">
      <alignment horizontal="center" wrapText="1" shrinkToFit="1"/>
    </xf>
    <xf numFmtId="0" fontId="24" fillId="24" borderId="0" xfId="0" applyFont="1" applyFill="1" applyAlignment="1"/>
    <xf numFmtId="0" fontId="28" fillId="25" borderId="17" xfId="0" applyFont="1" applyFill="1" applyBorder="1" applyAlignment="1">
      <alignment horizontal="center"/>
    </xf>
    <xf numFmtId="0" fontId="28" fillId="25" borderId="23" xfId="0" applyFont="1" applyFill="1" applyBorder="1" applyAlignment="1">
      <alignment horizontal="center"/>
    </xf>
    <xf numFmtId="0" fontId="0" fillId="26" borderId="19" xfId="0" applyFill="1" applyBorder="1" applyAlignment="1">
      <alignment horizontal="left"/>
    </xf>
    <xf numFmtId="166" fontId="28" fillId="26" borderId="0" xfId="0" applyNumberFormat="1" applyFont="1" applyFill="1" applyBorder="1"/>
    <xf numFmtId="166" fontId="28" fillId="26" borderId="13" xfId="0" applyNumberFormat="1" applyFont="1" applyFill="1" applyBorder="1"/>
    <xf numFmtId="166" fontId="28" fillId="26" borderId="14" xfId="0" applyNumberFormat="1" applyFont="1" applyFill="1" applyBorder="1"/>
    <xf numFmtId="0" fontId="5" fillId="26" borderId="0" xfId="0" applyFont="1" applyFill="1" applyBorder="1"/>
    <xf numFmtId="0" fontId="28" fillId="27" borderId="0" xfId="0" applyFont="1" applyFill="1" applyBorder="1" applyAlignment="1">
      <alignment horizontal="left" wrapText="1"/>
    </xf>
    <xf numFmtId="0" fontId="0" fillId="27" borderId="19" xfId="0" applyFill="1" applyBorder="1" applyAlignment="1">
      <alignment horizontal="left"/>
    </xf>
    <xf numFmtId="0" fontId="0" fillId="27" borderId="0" xfId="0" applyFill="1" applyBorder="1"/>
    <xf numFmtId="166" fontId="0" fillId="27" borderId="0" xfId="0" applyNumberFormat="1" applyFill="1" applyBorder="1"/>
    <xf numFmtId="166" fontId="0" fillId="27" borderId="14" xfId="0" applyNumberFormat="1" applyFill="1" applyBorder="1"/>
    <xf numFmtId="0" fontId="0" fillId="27" borderId="0" xfId="0" applyFill="1" applyBorder="1" applyAlignment="1">
      <alignment horizontal="left" indent="1"/>
    </xf>
    <xf numFmtId="0" fontId="30" fillId="27" borderId="0" xfId="105" applyFill="1" applyBorder="1" applyAlignment="1">
      <alignment horizontal="left" indent="1"/>
    </xf>
    <xf numFmtId="0" fontId="3" fillId="27" borderId="0" xfId="0" applyFont="1" applyFill="1" applyBorder="1" applyAlignment="1">
      <alignment horizontal="left" indent="1"/>
    </xf>
    <xf numFmtId="0" fontId="30"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8" fillId="27" borderId="16" xfId="0" applyFont="1" applyFill="1" applyBorder="1" applyAlignment="1">
      <alignment horizontal="left"/>
    </xf>
    <xf numFmtId="0" fontId="0" fillId="27" borderId="19" xfId="0" applyFill="1" applyBorder="1"/>
    <xf numFmtId="0" fontId="28" fillId="27" borderId="0" xfId="0" applyFont="1" applyFill="1" applyBorder="1" applyAlignment="1">
      <alignment horizontal="right"/>
    </xf>
    <xf numFmtId="0" fontId="28" fillId="27" borderId="14" xfId="0" applyFont="1" applyFill="1" applyBorder="1" applyAlignment="1">
      <alignment horizontal="right"/>
    </xf>
    <xf numFmtId="0" fontId="0" fillId="27" borderId="19" xfId="0" applyFill="1" applyBorder="1" applyAlignment="1">
      <alignment wrapText="1"/>
    </xf>
    <xf numFmtId="0" fontId="0" fillId="27" borderId="0" xfId="0" applyFill="1" applyBorder="1" applyAlignment="1">
      <alignment horizontal="right" vertical="center"/>
    </xf>
    <xf numFmtId="0" fontId="0" fillId="27" borderId="14" xfId="0" applyFill="1" applyBorder="1" applyAlignment="1">
      <alignment horizontal="right" vertical="center"/>
    </xf>
    <xf numFmtId="167" fontId="0" fillId="27" borderId="0" xfId="0" applyNumberFormat="1" applyFill="1" applyBorder="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8" fillId="26" borderId="18" xfId="0" applyFont="1" applyFill="1" applyBorder="1"/>
    <xf numFmtId="164" fontId="28" fillId="26" borderId="17" xfId="41" applyNumberFormat="1" applyFont="1" applyFill="1" applyBorder="1" applyAlignment="1">
      <alignment horizontal="right" vertical="center"/>
    </xf>
    <xf numFmtId="164" fontId="28" fillId="26" borderId="23" xfId="41" applyNumberFormat="1" applyFont="1" applyFill="1" applyBorder="1" applyAlignment="1">
      <alignment horizontal="right" vertical="center"/>
    </xf>
    <xf numFmtId="0" fontId="28" fillId="27" borderId="0" xfId="0" applyFont="1" applyFill="1" applyBorder="1" applyAlignment="1">
      <alignment horizontal="center" wrapText="1"/>
    </xf>
    <xf numFmtId="0" fontId="0" fillId="27" borderId="0" xfId="0" applyFill="1" applyBorder="1" applyAlignment="1">
      <alignment horizontal="center"/>
    </xf>
    <xf numFmtId="0" fontId="5" fillId="26" borderId="0" xfId="0" applyFont="1" applyFill="1" applyBorder="1" applyAlignment="1">
      <alignment horizontal="center"/>
    </xf>
    <xf numFmtId="0" fontId="30" fillId="27" borderId="0" xfId="105" applyFill="1" applyBorder="1" applyAlignment="1">
      <alignment horizontal="center"/>
    </xf>
    <xf numFmtId="0" fontId="3" fillId="27" borderId="0" xfId="0" applyFont="1" applyFill="1" applyBorder="1" applyAlignment="1">
      <alignment horizontal="center"/>
    </xf>
    <xf numFmtId="0" fontId="30"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8" fillId="27" borderId="16" xfId="0" applyFont="1" applyFill="1" applyBorder="1" applyAlignment="1">
      <alignment horizontal="left" wrapText="1"/>
    </xf>
    <xf numFmtId="0" fontId="28" fillId="27" borderId="16" xfId="0" applyFont="1" applyFill="1" applyBorder="1" applyAlignment="1">
      <alignment horizontal="center" wrapText="1"/>
    </xf>
    <xf numFmtId="0" fontId="0" fillId="27" borderId="0" xfId="0" applyFill="1"/>
    <xf numFmtId="0" fontId="28" fillId="27" borderId="0" xfId="0" applyFont="1" applyFill="1"/>
    <xf numFmtId="0" fontId="5" fillId="27" borderId="0" xfId="0" applyFont="1" applyFill="1" applyBorder="1" applyAlignment="1">
      <alignment horizontal="center"/>
    </xf>
    <xf numFmtId="0" fontId="30" fillId="27" borderId="0" xfId="105" applyFill="1" applyAlignment="1">
      <alignment horizontal="left" vertical="center" indent="1" readingOrder="1"/>
    </xf>
    <xf numFmtId="0" fontId="0" fillId="27" borderId="0" xfId="0" applyFill="1" applyAlignment="1">
      <alignment horizontal="left"/>
    </xf>
    <xf numFmtId="0" fontId="0" fillId="27" borderId="0" xfId="0" applyFill="1" applyAlignment="1">
      <alignment horizontal="center"/>
    </xf>
    <xf numFmtId="0" fontId="24" fillId="27" borderId="0" xfId="0" applyFont="1" applyFill="1" applyAlignment="1">
      <alignment horizontal="left"/>
    </xf>
    <xf numFmtId="0" fontId="0" fillId="27" borderId="0" xfId="0" applyFill="1" applyBorder="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8" fillId="25" borderId="26" xfId="0" applyFont="1" applyFill="1" applyBorder="1" applyAlignment="1">
      <alignment horizontal="left"/>
    </xf>
    <xf numFmtId="0" fontId="28" fillId="25" borderId="24" xfId="0" applyFont="1" applyFill="1" applyBorder="1" applyAlignment="1">
      <alignment horizontal="left"/>
    </xf>
    <xf numFmtId="0" fontId="3" fillId="27" borderId="11" xfId="0" applyFont="1" applyFill="1" applyBorder="1" applyAlignment="1">
      <alignment horizontal="left"/>
    </xf>
    <xf numFmtId="165" fontId="0" fillId="27" borderId="11" xfId="0" applyNumberFormat="1" applyFill="1" applyBorder="1"/>
    <xf numFmtId="164" fontId="0" fillId="27" borderId="11" xfId="0" applyNumberFormat="1" applyFill="1" applyBorder="1"/>
    <xf numFmtId="0" fontId="3" fillId="27" borderId="12" xfId="0" applyFont="1" applyFill="1" applyBorder="1" applyAlignment="1">
      <alignment horizontal="left"/>
    </xf>
    <xf numFmtId="165" fontId="0" fillId="27" borderId="12" xfId="0" applyNumberFormat="1" applyFill="1" applyBorder="1"/>
    <xf numFmtId="164" fontId="0" fillId="27" borderId="12" xfId="0" applyNumberFormat="1" applyFill="1" applyBorder="1"/>
    <xf numFmtId="0" fontId="30" fillId="0" borderId="0" xfId="105" applyFill="1" applyAlignment="1">
      <alignment horizontal="left" inden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27" borderId="0" xfId="0" applyFill="1" applyAlignment="1">
      <alignment wrapText="1"/>
    </xf>
    <xf numFmtId="0" fontId="0" fillId="27" borderId="0" xfId="0" applyFill="1" applyAlignment="1">
      <alignment horizontal="center" wrapText="1"/>
    </xf>
    <xf numFmtId="0" fontId="24" fillId="27" borderId="0" xfId="0" applyFont="1" applyFill="1"/>
    <xf numFmtId="0" fontId="0" fillId="26" borderId="0" xfId="0" applyFill="1" applyBorder="1" applyAlignment="1">
      <alignment horizontal="center"/>
    </xf>
    <xf numFmtId="0" fontId="0" fillId="26" borderId="0" xfId="0" applyFill="1" applyBorder="1"/>
    <xf numFmtId="0" fontId="0" fillId="26" borderId="0" xfId="0" applyFill="1" applyBorder="1" applyAlignment="1">
      <alignment wrapText="1"/>
    </xf>
    <xf numFmtId="0" fontId="0" fillId="26" borderId="0" xfId="0" applyFill="1" applyBorder="1" applyAlignment="1">
      <alignment horizontal="center" wrapText="1"/>
    </xf>
    <xf numFmtId="0" fontId="0" fillId="0" borderId="0" xfId="0" applyBorder="1" applyAlignment="1">
      <alignment horizontal="left" indent="1"/>
    </xf>
    <xf numFmtId="0" fontId="0" fillId="0" borderId="0" xfId="0" applyBorder="1" applyAlignment="1">
      <alignment horizontal="center"/>
    </xf>
    <xf numFmtId="0" fontId="30" fillId="0" borderId="0" xfId="105" applyBorder="1"/>
    <xf numFmtId="0" fontId="3" fillId="0" borderId="0" xfId="0" applyFont="1" applyBorder="1" applyAlignment="1">
      <alignment wrapText="1"/>
    </xf>
    <xf numFmtId="0" fontId="3" fillId="0" borderId="0" xfId="0" applyFont="1" applyBorder="1" applyAlignment="1">
      <alignment horizontal="center" wrapText="1"/>
    </xf>
    <xf numFmtId="0" fontId="0" fillId="0" borderId="0" xfId="0" applyBorder="1" applyAlignment="1">
      <alignment wrapText="1"/>
    </xf>
    <xf numFmtId="0" fontId="3" fillId="0" borderId="0" xfId="0" applyFont="1" applyBorder="1" applyAlignment="1">
      <alignment horizontal="left" indent="1"/>
    </xf>
    <xf numFmtId="0" fontId="3" fillId="0" borderId="0" xfId="0" applyFont="1" applyBorder="1" applyAlignment="1">
      <alignment horizontal="left" wrapText="1" indent="1"/>
    </xf>
    <xf numFmtId="0" fontId="5" fillId="25" borderId="16" xfId="0" applyFont="1" applyFill="1" applyBorder="1"/>
    <xf numFmtId="0" fontId="5" fillId="25" borderId="16" xfId="0" applyFont="1" applyFill="1" applyBorder="1" applyAlignment="1">
      <alignment horizontal="center"/>
    </xf>
    <xf numFmtId="0" fontId="5" fillId="25" borderId="16" xfId="0" applyFont="1" applyFill="1" applyBorder="1" applyAlignment="1">
      <alignment wrapText="1"/>
    </xf>
    <xf numFmtId="0" fontId="5" fillId="25" borderId="16" xfId="0" applyFont="1" applyFill="1" applyBorder="1" applyAlignment="1">
      <alignment horizontal="center" wrapText="1"/>
    </xf>
    <xf numFmtId="165" fontId="5" fillId="26" borderId="10" xfId="0" applyNumberFormat="1" applyFont="1" applyFill="1" applyBorder="1" applyAlignment="1">
      <alignment horizontal="left" wrapText="1" shrinkToFit="1"/>
    </xf>
    <xf numFmtId="0" fontId="31" fillId="27" borderId="0" xfId="0" applyFont="1" applyFill="1" applyBorder="1" applyAlignment="1">
      <alignment wrapText="1"/>
    </xf>
    <xf numFmtId="0" fontId="31" fillId="27" borderId="0" xfId="0" applyFont="1" applyFill="1" applyBorder="1" applyAlignment="1"/>
    <xf numFmtId="0" fontId="5" fillId="25" borderId="20" xfId="0" applyFont="1" applyFill="1" applyBorder="1" applyAlignment="1">
      <alignment horizontal="center" wrapText="1" shrinkToFit="1"/>
    </xf>
    <xf numFmtId="0" fontId="5" fillId="25" borderId="21" xfId="0" applyFont="1" applyFill="1" applyBorder="1" applyAlignment="1">
      <alignment horizontal="center" wrapText="1" shrinkToFit="1"/>
    </xf>
    <xf numFmtId="0" fontId="5" fillId="25" borderId="22" xfId="0" applyFont="1" applyFill="1" applyBorder="1" applyAlignment="1">
      <alignment horizontal="center" wrapText="1" shrinkToFit="1"/>
    </xf>
    <xf numFmtId="0" fontId="24" fillId="24" borderId="0" xfId="0" applyFont="1" applyFill="1" applyAlignment="1">
      <alignment horizontal="left" wrapText="1"/>
    </xf>
    <xf numFmtId="0" fontId="31" fillId="27" borderId="0" xfId="0" applyFont="1" applyFill="1" applyBorder="1" applyAlignment="1">
      <alignment horizontal="left" wrapText="1"/>
    </xf>
    <xf numFmtId="0" fontId="29" fillId="0" borderId="0" xfId="0" applyFont="1" applyBorder="1" applyAlignment="1">
      <alignment horizontal="left" wrapText="1"/>
    </xf>
    <xf numFmtId="0" fontId="28" fillId="25" borderId="17" xfId="0" applyFont="1" applyFill="1" applyBorder="1" applyAlignment="1">
      <alignment horizontal="center" wrapText="1"/>
    </xf>
    <xf numFmtId="0" fontId="28" fillId="25" borderId="23" xfId="0" applyFont="1" applyFill="1" applyBorder="1" applyAlignment="1">
      <alignment horizontal="center" wrapText="1"/>
    </xf>
    <xf numFmtId="0" fontId="28" fillId="25" borderId="26" xfId="0" applyFont="1" applyFill="1" applyBorder="1" applyAlignment="1">
      <alignment horizontal="center" wrapText="1"/>
    </xf>
    <xf numFmtId="0" fontId="28" fillId="25" borderId="24" xfId="0" applyFont="1" applyFill="1" applyBorder="1" applyAlignment="1">
      <alignment horizontal="center" wrapText="1"/>
    </xf>
    <xf numFmtId="0" fontId="28" fillId="25" borderId="15" xfId="0" applyFont="1" applyFill="1" applyBorder="1" applyAlignment="1">
      <alignment horizontal="left"/>
    </xf>
    <xf numFmtId="0" fontId="28" fillId="25" borderId="16" xfId="0" applyFont="1" applyFill="1" applyBorder="1" applyAlignment="1">
      <alignment horizontal="left"/>
    </xf>
    <xf numFmtId="0" fontId="31" fillId="27" borderId="0" xfId="0" applyFont="1" applyFill="1" applyBorder="1" applyAlignment="1">
      <alignment horizontal="left"/>
    </xf>
    <xf numFmtId="0" fontId="29" fillId="27" borderId="0" xfId="0" applyFont="1" applyFill="1" applyBorder="1" applyAlignment="1">
      <alignment horizontal="left" wrapText="1"/>
    </xf>
    <xf numFmtId="0" fontId="28" fillId="25" borderId="15" xfId="0" applyFont="1" applyFill="1" applyBorder="1" applyAlignment="1">
      <alignment horizontal="center"/>
    </xf>
    <xf numFmtId="0" fontId="28" fillId="25" borderId="16" xfId="0" applyFont="1" applyFill="1" applyBorder="1" applyAlignment="1">
      <alignment horizontal="center"/>
    </xf>
  </cellXfs>
  <cellStyles count="106">
    <cellStyle name="20% - Accent1" xfId="1" builtinId="30" customBuiltin="1"/>
    <cellStyle name="20% - Accent1 2" xfId="81" xr:uid="{00000000-0005-0000-0000-000001000000}"/>
    <cellStyle name="20% - Accent2" xfId="2" builtinId="34" customBuiltin="1"/>
    <cellStyle name="20% - Accent2 2" xfId="80" xr:uid="{00000000-0005-0000-0000-000003000000}"/>
    <cellStyle name="20% - Accent3" xfId="3" builtinId="38" customBuiltin="1"/>
    <cellStyle name="20% - Accent3 2" xfId="96" xr:uid="{00000000-0005-0000-0000-000005000000}"/>
    <cellStyle name="20% - Accent4" xfId="4" builtinId="42" customBuiltin="1"/>
    <cellStyle name="20% - Accent4 2" xfId="79" xr:uid="{00000000-0005-0000-0000-000007000000}"/>
    <cellStyle name="20% - Accent5" xfId="5" builtinId="46" customBuiltin="1"/>
    <cellStyle name="20% - Accent5 2" xfId="87" xr:uid="{00000000-0005-0000-0000-000009000000}"/>
    <cellStyle name="20% - Accent6" xfId="6" builtinId="50" customBuiltin="1"/>
    <cellStyle name="20% - Accent6 2" xfId="78" xr:uid="{00000000-0005-0000-0000-00000B000000}"/>
    <cellStyle name="40% - Accent1" xfId="7" builtinId="31" customBuiltin="1"/>
    <cellStyle name="40% - Accent1 2" xfId="85" xr:uid="{00000000-0005-0000-0000-00000D000000}"/>
    <cellStyle name="40% - Accent2" xfId="8" builtinId="35" customBuiltin="1"/>
    <cellStyle name="40% - Accent2 2" xfId="76" xr:uid="{00000000-0005-0000-0000-00000F000000}"/>
    <cellStyle name="40% - Accent3" xfId="9" builtinId="39" customBuiltin="1"/>
    <cellStyle name="40% - Accent3 2" xfId="84" xr:uid="{00000000-0005-0000-0000-000011000000}"/>
    <cellStyle name="40% - Accent4" xfId="10" builtinId="43" customBuiltin="1"/>
    <cellStyle name="40% - Accent4 2" xfId="103" xr:uid="{00000000-0005-0000-0000-000013000000}"/>
    <cellStyle name="40% - Accent5" xfId="11" builtinId="47" customBuiltin="1"/>
    <cellStyle name="40% - Accent5 2" xfId="102" xr:uid="{00000000-0005-0000-0000-000015000000}"/>
    <cellStyle name="40% - Accent6" xfId="12" builtinId="51" customBuiltin="1"/>
    <cellStyle name="40% - Accent6 2" xfId="101" xr:uid="{00000000-0005-0000-0000-000017000000}"/>
    <cellStyle name="60% - Accent1" xfId="13" builtinId="32" customBuiltin="1"/>
    <cellStyle name="60% - Accent1 2" xfId="100" xr:uid="{00000000-0005-0000-0000-000019000000}"/>
    <cellStyle name="60% - Accent2" xfId="14" builtinId="36" customBuiltin="1"/>
    <cellStyle name="60% - Accent2 2" xfId="75" xr:uid="{00000000-0005-0000-0000-00001B000000}"/>
    <cellStyle name="60% - Accent3" xfId="15" builtinId="40" customBuiltin="1"/>
    <cellStyle name="60% - Accent3 2" xfId="74" xr:uid="{00000000-0005-0000-0000-00001D000000}"/>
    <cellStyle name="60% - Accent4" xfId="16" builtinId="44" customBuiltin="1"/>
    <cellStyle name="60% - Accent4 2" xfId="73" xr:uid="{00000000-0005-0000-0000-00001F000000}"/>
    <cellStyle name="60% - Accent5" xfId="17" builtinId="48" customBuiltin="1"/>
    <cellStyle name="60% - Accent5 2" xfId="72" xr:uid="{00000000-0005-0000-0000-000021000000}"/>
    <cellStyle name="60% - Accent6" xfId="18" builtinId="52" customBuiltin="1"/>
    <cellStyle name="60% - Accent6 2" xfId="71" xr:uid="{00000000-0005-0000-0000-000023000000}"/>
    <cellStyle name="Accent1" xfId="19" builtinId="29" customBuiltin="1"/>
    <cellStyle name="Accent1 2" xfId="70" xr:uid="{00000000-0005-0000-0000-000025000000}"/>
    <cellStyle name="Accent2" xfId="20" builtinId="33" customBuiltin="1"/>
    <cellStyle name="Accent2 2" xfId="69" xr:uid="{00000000-0005-0000-0000-000027000000}"/>
    <cellStyle name="Accent3" xfId="21" builtinId="37" customBuiltin="1"/>
    <cellStyle name="Accent3 2" xfId="68" xr:uid="{00000000-0005-0000-0000-000029000000}"/>
    <cellStyle name="Accent4" xfId="22" builtinId="41" customBuiltin="1"/>
    <cellStyle name="Accent4 2" xfId="67" xr:uid="{00000000-0005-0000-0000-00002B000000}"/>
    <cellStyle name="Accent5" xfId="23" builtinId="45" customBuiltin="1"/>
    <cellStyle name="Accent5 2" xfId="66" xr:uid="{00000000-0005-0000-0000-00002D000000}"/>
    <cellStyle name="Accent6" xfId="24" builtinId="49" customBuiltin="1"/>
    <cellStyle name="Accent6 2" xfId="65" xr:uid="{00000000-0005-0000-0000-00002F000000}"/>
    <cellStyle name="Bad" xfId="25" builtinId="27" customBuiltin="1"/>
    <cellStyle name="Bad 2" xfId="64" xr:uid="{00000000-0005-0000-0000-000031000000}"/>
    <cellStyle name="Calculation" xfId="26" builtinId="22" customBuiltin="1"/>
    <cellStyle name="Calculation 2" xfId="63" xr:uid="{00000000-0005-0000-0000-000033000000}"/>
    <cellStyle name="Check Cell" xfId="27" builtinId="23" customBuiltin="1"/>
    <cellStyle name="Check Cell 2" xfId="62" xr:uid="{00000000-0005-0000-0000-000035000000}"/>
    <cellStyle name="Comma 2" xfId="77" xr:uid="{00000000-0005-0000-0000-000036000000}"/>
    <cellStyle name="Explanatory Text" xfId="28" builtinId="53" customBuiltin="1"/>
    <cellStyle name="Explanatory Text 2" xfId="61" xr:uid="{00000000-0005-0000-0000-000038000000}"/>
    <cellStyle name="Good" xfId="29" builtinId="26" customBuiltin="1"/>
    <cellStyle name="Good 2" xfId="60" xr:uid="{00000000-0005-0000-0000-00003A000000}"/>
    <cellStyle name="Heading 1" xfId="30" builtinId="16" customBuiltin="1"/>
    <cellStyle name="Heading 1 2" xfId="59" xr:uid="{00000000-0005-0000-0000-00003C000000}"/>
    <cellStyle name="Heading 2" xfId="31" builtinId="17" customBuiltin="1"/>
    <cellStyle name="Heading 2 2" xfId="58" xr:uid="{00000000-0005-0000-0000-00003E000000}"/>
    <cellStyle name="Heading 3" xfId="32" builtinId="18" customBuiltin="1"/>
    <cellStyle name="Heading 3 2" xfId="57" xr:uid="{00000000-0005-0000-0000-000040000000}"/>
    <cellStyle name="Heading 4" xfId="33" builtinId="19" customBuiltin="1"/>
    <cellStyle name="Heading 4 2" xfId="56" xr:uid="{00000000-0005-0000-0000-000042000000}"/>
    <cellStyle name="Hyperlink" xfId="105" builtinId="8"/>
    <cellStyle name="Input" xfId="34" builtinId="20" customBuiltin="1"/>
    <cellStyle name="Input 2" xfId="55" xr:uid="{00000000-0005-0000-0000-000045000000}"/>
    <cellStyle name="Linked Cell" xfId="35" builtinId="24" customBuiltin="1"/>
    <cellStyle name="Linked Cell 2" xfId="54" xr:uid="{00000000-0005-0000-0000-000047000000}"/>
    <cellStyle name="Neutral" xfId="36" builtinId="28" customBuiltin="1"/>
    <cellStyle name="Neutral 2" xfId="53" xr:uid="{00000000-0005-0000-0000-000049000000}"/>
    <cellStyle name="Normal" xfId="0" builtinId="0"/>
    <cellStyle name="Normal 2" xfId="37" xr:uid="{00000000-0005-0000-0000-00004B000000}"/>
    <cellStyle name="Normal 2 2" xfId="82" xr:uid="{00000000-0005-0000-0000-00004C000000}"/>
    <cellStyle name="Normal 3" xfId="38" xr:uid="{00000000-0005-0000-0000-00004D000000}"/>
    <cellStyle name="Normal 4" xfId="83" xr:uid="{00000000-0005-0000-0000-00004E000000}"/>
    <cellStyle name="Note" xfId="39" builtinId="10" customBuiltin="1"/>
    <cellStyle name="Note 2" xfId="86" xr:uid="{00000000-0005-0000-0000-000050000000}"/>
    <cellStyle name="Output" xfId="40" builtinId="21" customBuiltin="1"/>
    <cellStyle name="Output 2" xfId="52" xr:uid="{00000000-0005-0000-0000-000052000000}"/>
    <cellStyle name="Percent" xfId="41" builtinId="5"/>
    <cellStyle name="Percent 2" xfId="97" xr:uid="{00000000-0005-0000-0000-000054000000}"/>
    <cellStyle name="Percent 3" xfId="88" xr:uid="{00000000-0005-0000-0000-000055000000}"/>
    <cellStyle name="Style 21" xfId="42" xr:uid="{00000000-0005-0000-0000-000056000000}"/>
    <cellStyle name="Style 21 2" xfId="89" xr:uid="{00000000-0005-0000-0000-000057000000}"/>
    <cellStyle name="Style 22" xfId="43" xr:uid="{00000000-0005-0000-0000-000058000000}"/>
    <cellStyle name="Style 22 2" xfId="90" xr:uid="{00000000-0005-0000-0000-000059000000}"/>
    <cellStyle name="Style 23" xfId="44" xr:uid="{00000000-0005-0000-0000-00005A000000}"/>
    <cellStyle name="Style 23 2" xfId="91" xr:uid="{00000000-0005-0000-0000-00005B000000}"/>
    <cellStyle name="Style 24" xfId="45" xr:uid="{00000000-0005-0000-0000-00005C000000}"/>
    <cellStyle name="Style 24 2" xfId="92" xr:uid="{00000000-0005-0000-0000-00005D000000}"/>
    <cellStyle name="Style 25" xfId="46" xr:uid="{00000000-0005-0000-0000-00005E000000}"/>
    <cellStyle name="Style 25 2" xfId="93" xr:uid="{00000000-0005-0000-0000-00005F000000}"/>
    <cellStyle name="Style 26" xfId="47" xr:uid="{00000000-0005-0000-0000-000060000000}"/>
    <cellStyle name="Style 26 2" xfId="94" xr:uid="{00000000-0005-0000-0000-000061000000}"/>
    <cellStyle name="Style 27" xfId="48" xr:uid="{00000000-0005-0000-0000-000062000000}"/>
    <cellStyle name="Style 27 2" xfId="95" xr:uid="{00000000-0005-0000-0000-000063000000}"/>
    <cellStyle name="Title" xfId="49" builtinId="15" customBuiltin="1"/>
    <cellStyle name="Title 2" xfId="104" xr:uid="{00000000-0005-0000-0000-000065000000}"/>
    <cellStyle name="Total" xfId="50" builtinId="25" customBuiltin="1"/>
    <cellStyle name="Total 2" xfId="98" xr:uid="{00000000-0005-0000-0000-000067000000}"/>
    <cellStyle name="Warning Text" xfId="51" builtinId="11" customBuiltin="1"/>
    <cellStyle name="Warning Text 2" xfId="99" xr:uid="{00000000-0005-0000-0000-000069000000}"/>
  </cellStyles>
  <dxfs count="6">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9FF86A-50A1-4857-AFB5-D9DE99B90FDC}" name="Table1" displayName="Table1" ref="A3:E19" totalsRowShown="0" headerRowDxfId="5" headerRowBorderDxfId="4" tableBorderDxfId="3">
  <tableColumns count="5">
    <tableColumn id="1" xr3:uid="{421C94D3-FCBF-4A66-9FC1-2E1EECC44B0B}" name="Indicator"/>
    <tableColumn id="2" xr3:uid="{F734BFAB-5E0C-4845-B8CF-ED00ABB1AB48}" name="Mnemonic" dataDxfId="2"/>
    <tableColumn id="3" xr3:uid="{58C387DA-20E1-4282-885F-E80D039FE425}" name="Source"/>
    <tableColumn id="4" xr3:uid="{A9A800AA-42D1-48AC-8C8E-8160CC13D76D}" name="Definition" dataDxfId="1"/>
    <tableColumn id="5" xr3:uid="{47E99BC9-B1BA-4ECB-90C8-9EF5BCB20EC4}" name="LIRA Mode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ar.realtor/research-and-statistics/housing-statistics/existing-home-sales" TargetMode="External"/><Relationship Id="rId3" Type="http://schemas.openxmlformats.org/officeDocument/2006/relationships/hyperlink" Target="https://www.conference-board.org/topics/us-leading-indicators" TargetMode="External"/><Relationship Id="rId7" Type="http://schemas.openxmlformats.org/officeDocument/2006/relationships/hyperlink" Target="https://www.bea.gov/data/gdp/gross-domestic-product" TargetMode="External"/><Relationship Id="rId2" Type="http://schemas.openxmlformats.org/officeDocument/2006/relationships/hyperlink" Target="https://www.spglobal.com/spdji/en/indices/indicators/sp-corelogic-case-shiller-us-national-home-price-nsa-index/" TargetMode="External"/><Relationship Id="rId1" Type="http://schemas.openxmlformats.org/officeDocument/2006/relationships/hyperlink" Target="https://www.census.gov/retail/index.html" TargetMode="External"/><Relationship Id="rId6" Type="http://schemas.openxmlformats.org/officeDocument/2006/relationships/hyperlink" Target="https://www.nar.realtor/research-and-statistics/housing-statistics/existing-home-sales" TargetMode="External"/><Relationship Id="rId5" Type="http://schemas.openxmlformats.org/officeDocument/2006/relationships/hyperlink" Target="https://www.census.gov/construction/nrc/index.html" TargetMode="External"/><Relationship Id="rId4" Type="http://schemas.openxmlformats.org/officeDocument/2006/relationships/hyperlink" Target="https://www.buildfax.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6" Type="http://schemas.openxmlformats.org/officeDocument/2006/relationships/hyperlink" Target="https://www.spglobal.com/spdji/en/indices/indicators/sp-corelogic-case-shiller-us-national-home-price-nsa-index/" TargetMode="External"/><Relationship Id="rId5" Type="http://schemas.openxmlformats.org/officeDocument/2006/relationships/hyperlink" Target="https://www.conference-board.org/topics/us-leading-indicators" TargetMode="External"/><Relationship Id="rId4" Type="http://schemas.openxmlformats.org/officeDocument/2006/relationships/hyperlink" Target="https://www.buildfa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ference-board.org/topics/us-leading-indicators" TargetMode="External"/><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5" Type="http://schemas.openxmlformats.org/officeDocument/2006/relationships/hyperlink" Target="https://www.nar.realtor/research-and-statistics/housing-statistics/existing-home-sales" TargetMode="External"/><Relationship Id="rId4" Type="http://schemas.openxmlformats.org/officeDocument/2006/relationships/hyperlink" Target="https://www.bea.gov/data/gdp/gross-domestic-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3"/>
  <sheetViews>
    <sheetView tabSelected="1" workbookViewId="0">
      <pane ySplit="2" topLeftCell="A96" activePane="bottomLeft" state="frozen"/>
      <selection pane="bottomLeft" sqref="A1:C1"/>
    </sheetView>
  </sheetViews>
  <sheetFormatPr defaultColWidth="9.109375" defaultRowHeight="13.2"/>
  <cols>
    <col min="1" max="1" width="12.6640625" style="1" customWidth="1"/>
    <col min="2" max="2" width="16.6640625" style="2" customWidth="1"/>
    <col min="3" max="3" width="16.6640625" style="3" customWidth="1"/>
    <col min="4" max="16384" width="9.109375" style="1"/>
  </cols>
  <sheetData>
    <row r="1" spans="1:3" ht="13.8" thickBot="1">
      <c r="A1" s="104" t="s">
        <v>80</v>
      </c>
      <c r="B1" s="105"/>
      <c r="C1" s="106"/>
    </row>
    <row r="2" spans="1:3" ht="39.6">
      <c r="A2" s="101" t="s">
        <v>81</v>
      </c>
      <c r="B2" s="10" t="s">
        <v>1</v>
      </c>
      <c r="C2" s="11" t="s">
        <v>0</v>
      </c>
    </row>
    <row r="3" spans="1:3">
      <c r="A3" s="4" t="s">
        <v>2</v>
      </c>
      <c r="B3" s="5">
        <v>116.04294244820355</v>
      </c>
      <c r="C3" s="6">
        <v>5.4290983018284722E-2</v>
      </c>
    </row>
    <row r="4" spans="1:3">
      <c r="A4" s="4" t="s">
        <v>3</v>
      </c>
      <c r="B4" s="5">
        <v>117.76620630282329</v>
      </c>
      <c r="C4" s="6">
        <v>5.8824584801163038E-2</v>
      </c>
    </row>
    <row r="5" spans="1:3">
      <c r="A5" s="4" t="s">
        <v>4</v>
      </c>
      <c r="B5" s="5">
        <v>120.20749798129496</v>
      </c>
      <c r="C5" s="6">
        <v>6.5032934894460492E-2</v>
      </c>
    </row>
    <row r="6" spans="1:3">
      <c r="A6" s="4" t="s">
        <v>5</v>
      </c>
      <c r="B6" s="5">
        <v>122.79483969543325</v>
      </c>
      <c r="C6" s="6">
        <v>7.1382918018060959E-2</v>
      </c>
    </row>
    <row r="7" spans="1:3">
      <c r="A7" s="4" t="s">
        <v>6</v>
      </c>
      <c r="B7" s="5">
        <v>124.91633761525109</v>
      </c>
      <c r="C7" s="6">
        <v>7.6466478528052217E-2</v>
      </c>
    </row>
    <row r="8" spans="1:3">
      <c r="A8" s="4" t="s">
        <v>7</v>
      </c>
      <c r="B8" s="5">
        <v>125.74776416380901</v>
      </c>
      <c r="C8" s="6">
        <v>6.7774602847118892E-2</v>
      </c>
    </row>
    <row r="9" spans="1:3">
      <c r="A9" s="4" t="s">
        <v>8</v>
      </c>
      <c r="B9" s="5">
        <v>126.94474416301968</v>
      </c>
      <c r="C9" s="6">
        <v>5.604680485715674E-2</v>
      </c>
    </row>
    <row r="10" spans="1:3">
      <c r="A10" s="4" t="s">
        <v>9</v>
      </c>
      <c r="B10" s="5">
        <v>128.22569972232898</v>
      </c>
      <c r="C10" s="6">
        <v>4.4227103031087012E-2</v>
      </c>
    </row>
    <row r="11" spans="1:3">
      <c r="A11" s="4" t="s">
        <v>10</v>
      </c>
      <c r="B11" s="5">
        <v>129.26917334595623</v>
      </c>
      <c r="C11" s="6">
        <v>3.4846008246832483E-2</v>
      </c>
    </row>
    <row r="12" spans="1:3">
      <c r="A12" s="4" t="s">
        <v>11</v>
      </c>
      <c r="B12" s="5">
        <v>131.57216801407972</v>
      </c>
      <c r="C12" s="6">
        <v>4.6318150378271472E-2</v>
      </c>
    </row>
    <row r="13" spans="1:3">
      <c r="A13" s="4" t="s">
        <v>12</v>
      </c>
      <c r="B13" s="5">
        <v>134.83989760320273</v>
      </c>
      <c r="C13" s="6">
        <v>6.219362205373602E-2</v>
      </c>
    </row>
    <row r="14" spans="1:3">
      <c r="A14" s="4" t="s">
        <v>13</v>
      </c>
      <c r="B14" s="5">
        <v>138.30645020579476</v>
      </c>
      <c r="C14" s="6">
        <v>7.8617239019131979E-2</v>
      </c>
    </row>
    <row r="15" spans="1:3">
      <c r="A15" s="4" t="s">
        <v>14</v>
      </c>
      <c r="B15" s="5">
        <v>141.14701431976343</v>
      </c>
      <c r="C15" s="6">
        <v>9.1884558911962344E-2</v>
      </c>
    </row>
    <row r="16" spans="1:3">
      <c r="A16" s="4" t="s">
        <v>15</v>
      </c>
      <c r="B16" s="5">
        <v>145.07175118871629</v>
      </c>
      <c r="C16" s="6">
        <v>0.10260211850573109</v>
      </c>
    </row>
    <row r="17" spans="1:3">
      <c r="A17" s="4" t="s">
        <v>16</v>
      </c>
      <c r="B17" s="5">
        <v>150.58160357601346</v>
      </c>
      <c r="C17" s="6">
        <v>0.11674368085871967</v>
      </c>
    </row>
    <row r="18" spans="1:3">
      <c r="A18" s="4" t="s">
        <v>17</v>
      </c>
      <c r="B18" s="5">
        <v>156.38862662239396</v>
      </c>
      <c r="C18" s="6">
        <v>0.13073993577084519</v>
      </c>
    </row>
    <row r="19" spans="1:3">
      <c r="A19" s="4" t="s">
        <v>18</v>
      </c>
      <c r="B19" s="5">
        <v>161.1680874265619</v>
      </c>
      <c r="C19" s="6">
        <v>0.14184553037332726</v>
      </c>
    </row>
    <row r="20" spans="1:3">
      <c r="A20" s="4" t="s">
        <v>19</v>
      </c>
      <c r="B20" s="5">
        <v>162.71002198797902</v>
      </c>
      <c r="C20" s="6">
        <v>0.12158308323112488</v>
      </c>
    </row>
    <row r="21" spans="1:3">
      <c r="A21" s="4" t="s">
        <v>20</v>
      </c>
      <c r="B21" s="5">
        <v>164.90019096537929</v>
      </c>
      <c r="C21" s="6">
        <v>9.5088556963984106E-2</v>
      </c>
    </row>
    <row r="22" spans="1:3">
      <c r="A22" s="4" t="s">
        <v>21</v>
      </c>
      <c r="B22" s="5">
        <v>167.22511139760141</v>
      </c>
      <c r="C22" s="6">
        <v>6.9292025956417813E-2</v>
      </c>
    </row>
    <row r="23" spans="1:3">
      <c r="A23" s="4" t="s">
        <v>22</v>
      </c>
      <c r="B23" s="5">
        <v>169.12937319539554</v>
      </c>
      <c r="C23" s="6">
        <v>4.939740798538228E-2</v>
      </c>
    </row>
    <row r="24" spans="1:3">
      <c r="A24" s="4" t="s">
        <v>23</v>
      </c>
      <c r="B24" s="5">
        <v>168.27374495775328</v>
      </c>
      <c r="C24" s="6">
        <v>3.4194101271680211E-2</v>
      </c>
    </row>
    <row r="25" spans="1:3">
      <c r="A25" s="4" t="s">
        <v>24</v>
      </c>
      <c r="B25" s="5">
        <v>167.10856756133967</v>
      </c>
      <c r="C25" s="6">
        <v>1.3392201567698825E-2</v>
      </c>
    </row>
    <row r="26" spans="1:3">
      <c r="A26" s="4" t="s">
        <v>25</v>
      </c>
      <c r="B26" s="5">
        <v>165.90405004427419</v>
      </c>
      <c r="C26" s="6">
        <v>-7.8998981808791058E-3</v>
      </c>
    </row>
    <row r="27" spans="1:3">
      <c r="A27" s="4" t="s">
        <v>26</v>
      </c>
      <c r="B27" s="5">
        <v>164.89958340776462</v>
      </c>
      <c r="C27" s="6">
        <v>-2.5009196851597304E-2</v>
      </c>
    </row>
    <row r="28" spans="1:3">
      <c r="A28" s="4" t="s">
        <v>27</v>
      </c>
      <c r="B28" s="5">
        <v>166.80174585812958</v>
      </c>
      <c r="C28" s="6">
        <v>-8.747645688834349E-3</v>
      </c>
    </row>
    <row r="29" spans="1:3">
      <c r="A29" s="4" t="s">
        <v>28</v>
      </c>
      <c r="B29" s="5">
        <v>169.48612068825742</v>
      </c>
      <c r="C29" s="6">
        <v>1.4227595638057533E-2</v>
      </c>
    </row>
    <row r="30" spans="1:3">
      <c r="A30" s="4" t="s">
        <v>29</v>
      </c>
      <c r="B30" s="5">
        <v>172.32439134863139</v>
      </c>
      <c r="C30" s="6">
        <v>3.8699123394780433E-2</v>
      </c>
    </row>
    <row r="31" spans="1:3">
      <c r="A31" s="4" t="s">
        <v>30</v>
      </c>
      <c r="B31" s="5">
        <v>174.65534823132381</v>
      </c>
      <c r="C31" s="6">
        <v>5.9161852455594577E-2</v>
      </c>
    </row>
    <row r="32" spans="1:3">
      <c r="A32" s="4" t="s">
        <v>31</v>
      </c>
      <c r="B32" s="5">
        <v>183.54108799927462</v>
      </c>
      <c r="C32" s="6">
        <v>0.10035471784199679</v>
      </c>
    </row>
    <row r="33" spans="1:3">
      <c r="A33" s="4" t="s">
        <v>32</v>
      </c>
      <c r="B33" s="5">
        <v>195.98768413580621</v>
      </c>
      <c r="C33" s="6">
        <v>0.15636421047298721</v>
      </c>
    </row>
    <row r="34" spans="1:3">
      <c r="A34" s="4" t="s">
        <v>33</v>
      </c>
      <c r="B34" s="5">
        <v>209.08737567380945</v>
      </c>
      <c r="C34" s="6">
        <v>0.21333593020388197</v>
      </c>
    </row>
    <row r="35" spans="1:3">
      <c r="A35" s="4" t="s">
        <v>34</v>
      </c>
      <c r="B35" s="5">
        <v>219.87919465752603</v>
      </c>
      <c r="C35" s="6">
        <v>0.25893193013651716</v>
      </c>
    </row>
    <row r="36" spans="1:3">
      <c r="A36" s="4" t="s">
        <v>35</v>
      </c>
      <c r="B36" s="5">
        <v>223.81477708221294</v>
      </c>
      <c r="C36" s="6">
        <v>0.21942601257271344</v>
      </c>
    </row>
    <row r="37" spans="1:3">
      <c r="A37" s="4" t="s">
        <v>36</v>
      </c>
      <c r="B37" s="5">
        <v>229.35664165132357</v>
      </c>
      <c r="C37" s="6">
        <v>0.17026048173718378</v>
      </c>
    </row>
    <row r="38" spans="1:3">
      <c r="A38" s="4" t="s">
        <v>37</v>
      </c>
      <c r="B38" s="5">
        <v>235.20835639921012</v>
      </c>
      <c r="C38" s="6">
        <v>0.12492854071759552</v>
      </c>
    </row>
    <row r="39" spans="1:3">
      <c r="A39" s="4" t="s">
        <v>38</v>
      </c>
      <c r="B39" s="5">
        <v>240.01850017358475</v>
      </c>
      <c r="C39" s="6">
        <v>9.1592592684482055E-2</v>
      </c>
    </row>
    <row r="40" spans="1:3">
      <c r="A40" s="4" t="s">
        <v>39</v>
      </c>
      <c r="B40" s="5">
        <v>247.24709088828831</v>
      </c>
      <c r="C40" s="6">
        <v>0.10469511491400807</v>
      </c>
    </row>
    <row r="41" spans="1:3">
      <c r="A41" s="4" t="s">
        <v>40</v>
      </c>
      <c r="B41" s="5">
        <v>257.34386205844669</v>
      </c>
      <c r="C41" s="6">
        <v>0.12202489627342183</v>
      </c>
    </row>
    <row r="42" spans="1:3">
      <c r="A42" s="4" t="s">
        <v>41</v>
      </c>
      <c r="B42" s="5">
        <v>267.95173066314118</v>
      </c>
      <c r="C42" s="6">
        <v>0.13921008065018303</v>
      </c>
    </row>
    <row r="43" spans="1:3">
      <c r="A43" s="4" t="s">
        <v>42</v>
      </c>
      <c r="B43" s="5">
        <v>276.70115906798213</v>
      </c>
      <c r="C43" s="6">
        <v>0.15283263110080259</v>
      </c>
    </row>
    <row r="44" spans="1:3">
      <c r="A44" s="4" t="s">
        <v>43</v>
      </c>
      <c r="B44" s="5">
        <v>274.61060744014054</v>
      </c>
      <c r="C44" s="6">
        <v>0.11067275434280299</v>
      </c>
    </row>
    <row r="45" spans="1:3">
      <c r="A45" s="4" t="s">
        <v>44</v>
      </c>
      <c r="B45" s="5">
        <v>271.73729705300974</v>
      </c>
      <c r="C45" s="6">
        <v>5.59307491518648E-2</v>
      </c>
    </row>
    <row r="46" spans="1:3">
      <c r="A46" s="4" t="s">
        <v>45</v>
      </c>
      <c r="B46" s="5">
        <v>268.74918991583866</v>
      </c>
      <c r="C46" s="6">
        <v>2.9761302557138603E-3</v>
      </c>
    </row>
    <row r="47" spans="1:3">
      <c r="A47" s="4" t="s">
        <v>46</v>
      </c>
      <c r="B47" s="5">
        <v>266.26745779826365</v>
      </c>
      <c r="C47" s="6">
        <v>-3.7707472223327598E-2</v>
      </c>
    </row>
    <row r="48" spans="1:3">
      <c r="A48" s="4" t="s">
        <v>47</v>
      </c>
      <c r="B48" s="5">
        <v>262.81399282676767</v>
      </c>
      <c r="C48" s="6">
        <v>-4.2957607221870697E-2</v>
      </c>
    </row>
    <row r="49" spans="1:3">
      <c r="A49" s="4" t="s">
        <v>48</v>
      </c>
      <c r="B49" s="5">
        <v>258.01809608154826</v>
      </c>
      <c r="C49" s="6">
        <v>-5.0487000202939281E-2</v>
      </c>
    </row>
    <row r="50" spans="1:3">
      <c r="A50" s="4" t="s">
        <v>49</v>
      </c>
      <c r="B50" s="5">
        <v>252.99769168305968</v>
      </c>
      <c r="C50" s="6">
        <v>-5.8610402649815208E-2</v>
      </c>
    </row>
    <row r="51" spans="1:3">
      <c r="A51" s="4" t="s">
        <v>50</v>
      </c>
      <c r="B51" s="5">
        <v>248.84663210406833</v>
      </c>
      <c r="C51" s="6">
        <v>-6.5426041312919736E-2</v>
      </c>
    </row>
    <row r="52" spans="1:3">
      <c r="A52" s="4" t="s">
        <v>51</v>
      </c>
      <c r="B52" s="5">
        <v>243.6034194483403</v>
      </c>
      <c r="C52" s="6">
        <v>-7.3095702294245446E-2</v>
      </c>
    </row>
    <row r="53" spans="1:3">
      <c r="A53" s="4" t="s">
        <v>52</v>
      </c>
      <c r="B53" s="5">
        <v>236.32462059637535</v>
      </c>
      <c r="C53" s="6">
        <v>-8.4077341142446693E-2</v>
      </c>
    </row>
    <row r="54" spans="1:3">
      <c r="A54" s="4" t="s">
        <v>53</v>
      </c>
      <c r="B54" s="5">
        <v>228.70676984035913</v>
      </c>
      <c r="C54" s="6">
        <v>-9.6012424781846462E-2</v>
      </c>
    </row>
    <row r="55" spans="1:3">
      <c r="A55" s="4" t="s">
        <v>54</v>
      </c>
      <c r="B55" s="5">
        <v>222.4070980123746</v>
      </c>
      <c r="C55" s="6">
        <v>-0.10624830992543488</v>
      </c>
    </row>
    <row r="56" spans="1:3">
      <c r="A56" s="4" t="s">
        <v>55</v>
      </c>
      <c r="B56" s="5">
        <v>222.8809981285896</v>
      </c>
      <c r="C56" s="6">
        <v>-8.5066216913860737E-2</v>
      </c>
    </row>
    <row r="57" spans="1:3">
      <c r="A57" s="4" t="s">
        <v>58</v>
      </c>
      <c r="B57" s="5">
        <v>223.55112976723896</v>
      </c>
      <c r="C57" s="6">
        <v>-5.4050613926310054E-2</v>
      </c>
    </row>
    <row r="58" spans="1:3">
      <c r="A58" s="4" t="s">
        <v>59</v>
      </c>
      <c r="B58" s="5">
        <v>224.26055845942807</v>
      </c>
      <c r="C58" s="6">
        <v>-1.9440663623707222E-2</v>
      </c>
    </row>
    <row r="59" spans="1:3">
      <c r="A59" s="4" t="s">
        <v>60</v>
      </c>
      <c r="B59" s="5">
        <v>224.84269595926096</v>
      </c>
      <c r="C59" s="6">
        <v>1.0951080107842737E-2</v>
      </c>
    </row>
    <row r="60" spans="1:3">
      <c r="A60" s="4" t="s">
        <v>61</v>
      </c>
      <c r="B60" s="5">
        <v>226.23265777935515</v>
      </c>
      <c r="C60" s="6">
        <v>1.5037888733932636E-2</v>
      </c>
    </row>
    <row r="61" spans="1:3">
      <c r="A61" s="4" t="s">
        <v>62</v>
      </c>
      <c r="B61" s="5">
        <v>228.20844465406708</v>
      </c>
      <c r="C61" s="6">
        <v>2.0833331916851883E-2</v>
      </c>
    </row>
    <row r="62" spans="1:3">
      <c r="A62" s="4" t="s">
        <v>63</v>
      </c>
      <c r="B62" s="5">
        <v>230.30674776282535</v>
      </c>
      <c r="C62" s="6">
        <v>2.6960555814771636E-2</v>
      </c>
    </row>
    <row r="63" spans="1:3">
      <c r="A63" s="9" t="s">
        <v>64</v>
      </c>
      <c r="B63" s="5">
        <v>232.02486718785116</v>
      </c>
      <c r="C63" s="6">
        <v>3.1943093361109343E-2</v>
      </c>
    </row>
    <row r="64" spans="1:3">
      <c r="A64" s="9" t="s">
        <v>65</v>
      </c>
      <c r="B64" s="5">
        <v>232.70674668862011</v>
      </c>
      <c r="C64" s="6">
        <v>2.8616951119316836E-2</v>
      </c>
    </row>
    <row r="65" spans="1:3">
      <c r="A65" s="4" t="s">
        <v>66</v>
      </c>
      <c r="B65" s="5">
        <v>233.67854261823672</v>
      </c>
      <c r="C65" s="6">
        <v>2.3969743856155468E-2</v>
      </c>
    </row>
    <row r="66" spans="1:3">
      <c r="A66" s="9" t="s">
        <v>67</v>
      </c>
      <c r="B66" s="5">
        <v>234.71222610453205</v>
      </c>
      <c r="C66" s="6">
        <v>1.9128741925718673E-2</v>
      </c>
    </row>
    <row r="67" spans="1:3">
      <c r="A67" s="4" t="s">
        <v>68</v>
      </c>
      <c r="B67" s="5">
        <v>235.55772070451007</v>
      </c>
      <c r="C67" s="6">
        <v>1.5226184845948731E-2</v>
      </c>
    </row>
    <row r="68" spans="1:3">
      <c r="A68" s="4" t="s">
        <v>69</v>
      </c>
      <c r="B68" s="5">
        <v>238.19058100992811</v>
      </c>
      <c r="C68" s="6">
        <v>2.3565429018892248E-2</v>
      </c>
    </row>
    <row r="69" spans="1:3">
      <c r="A69" s="9" t="s">
        <v>70</v>
      </c>
      <c r="B69" s="5">
        <v>241.89318220559505</v>
      </c>
      <c r="C69" s="6">
        <v>3.5153589607834324E-2</v>
      </c>
    </row>
    <row r="70" spans="1:3">
      <c r="A70" s="9" t="s">
        <v>71</v>
      </c>
      <c r="B70" s="5">
        <v>245.79964791210176</v>
      </c>
      <c r="C70" s="6">
        <v>4.723836500375489E-2</v>
      </c>
    </row>
    <row r="71" spans="1:3">
      <c r="A71" s="9" t="s">
        <v>72</v>
      </c>
      <c r="B71" s="5">
        <v>249.01253728489999</v>
      </c>
      <c r="C71" s="6">
        <v>5.7118979331898023E-2</v>
      </c>
    </row>
    <row r="72" spans="1:3">
      <c r="A72" s="9" t="s">
        <v>73</v>
      </c>
      <c r="B72" s="5">
        <v>252.28032567907201</v>
      </c>
      <c r="C72" s="6">
        <v>5.9153240272572294E-2</v>
      </c>
    </row>
    <row r="73" spans="1:3">
      <c r="A73" s="9" t="s">
        <v>79</v>
      </c>
      <c r="B73" s="5">
        <v>256.88848796436469</v>
      </c>
      <c r="C73" s="6">
        <v>6.1991436145664158E-2</v>
      </c>
    </row>
    <row r="74" spans="1:3">
      <c r="A74" s="9" t="s">
        <v>78</v>
      </c>
      <c r="B74" s="5">
        <v>261.75862067474071</v>
      </c>
      <c r="C74" s="6">
        <v>6.4926751922549153E-2</v>
      </c>
    </row>
    <row r="75" spans="1:3">
      <c r="A75" s="9" t="s">
        <v>77</v>
      </c>
      <c r="B75" s="5">
        <v>265.759494272886</v>
      </c>
      <c r="C75" s="6">
        <v>6.7253469124831655E-2</v>
      </c>
    </row>
    <row r="76" spans="1:3">
      <c r="A76" s="9" t="s">
        <v>76</v>
      </c>
      <c r="B76" s="5">
        <v>267.88386019388753</v>
      </c>
      <c r="C76" s="6">
        <v>6.1849985617447256E-2</v>
      </c>
    </row>
    <row r="77" spans="1:3">
      <c r="A77" s="9" t="s">
        <v>75</v>
      </c>
      <c r="B77" s="5">
        <v>270.89381372778666</v>
      </c>
      <c r="C77" s="6">
        <v>5.4519086761742219E-2</v>
      </c>
    </row>
    <row r="78" spans="1:3">
      <c r="A78" s="9" t="s">
        <v>74</v>
      </c>
      <c r="B78" s="5">
        <v>274.08411783262289</v>
      </c>
      <c r="C78" s="6">
        <v>4.7087263548801106E-2</v>
      </c>
    </row>
    <row r="79" spans="1:3">
      <c r="A79" s="9" t="s">
        <v>82</v>
      </c>
      <c r="B79" s="5">
        <v>276.6998611113367</v>
      </c>
      <c r="C79" s="6">
        <v>4.1166419541786681E-2</v>
      </c>
    </row>
    <row r="80" spans="1:3">
      <c r="A80" s="9" t="s">
        <v>83</v>
      </c>
      <c r="B80" s="5">
        <v>277.24626227302531</v>
      </c>
      <c r="C80" s="6">
        <v>3.4949481735710108E-2</v>
      </c>
    </row>
    <row r="81" spans="1:3">
      <c r="A81" s="9" t="s">
        <v>122</v>
      </c>
      <c r="B81" s="5">
        <v>278.04566972396117</v>
      </c>
      <c r="C81" s="6">
        <v>2.640095725242797E-2</v>
      </c>
    </row>
    <row r="82" spans="1:3">
      <c r="A82" s="9" t="s">
        <v>123</v>
      </c>
      <c r="B82" s="5">
        <v>278.90928573349811</v>
      </c>
      <c r="C82" s="6">
        <v>1.7604697196726526E-2</v>
      </c>
    </row>
    <row r="83" spans="1:3">
      <c r="A83" s="9" t="s">
        <v>124</v>
      </c>
      <c r="B83" s="5">
        <v>279.60833533280345</v>
      </c>
      <c r="C83" s="6">
        <v>1.051129628249603E-2</v>
      </c>
    </row>
    <row r="84" spans="1:3">
      <c r="A84" s="9" t="s">
        <v>125</v>
      </c>
      <c r="B84" s="5">
        <v>281.3983898103433</v>
      </c>
      <c r="C84" s="6">
        <v>1.497631565264923E-2</v>
      </c>
    </row>
    <row r="85" spans="1:3">
      <c r="A85" s="9" t="s">
        <v>126</v>
      </c>
      <c r="B85" s="5">
        <v>283.92066529243232</v>
      </c>
      <c r="C85" s="6">
        <v>2.1129606421505187E-2</v>
      </c>
    </row>
    <row r="86" spans="1:3">
      <c r="A86" s="9" t="s">
        <v>127</v>
      </c>
      <c r="B86" s="5">
        <v>286.58501840518238</v>
      </c>
      <c r="C86" s="6">
        <v>2.7520534683877607E-2</v>
      </c>
    </row>
    <row r="87" spans="1:3">
      <c r="A87" s="9" t="s">
        <v>128</v>
      </c>
      <c r="B87" s="5">
        <v>288.77454567504071</v>
      </c>
      <c r="C87" s="6">
        <v>3.2782321497415889E-2</v>
      </c>
    </row>
    <row r="88" spans="1:3">
      <c r="A88" s="72" t="s">
        <v>129</v>
      </c>
      <c r="B88" s="73">
        <v>295.49377566072945</v>
      </c>
      <c r="C88" s="74">
        <v>5.0090499309133119E-2</v>
      </c>
    </row>
    <row r="89" spans="1:3">
      <c r="A89" s="72" t="s">
        <v>130</v>
      </c>
      <c r="B89" s="73">
        <v>304.95168635080563</v>
      </c>
      <c r="C89" s="74">
        <v>7.4073583325510395E-2</v>
      </c>
    </row>
    <row r="90" spans="1:3">
      <c r="A90" s="72" t="s">
        <v>131</v>
      </c>
      <c r="B90" s="73">
        <v>314.93597083249335</v>
      </c>
      <c r="C90" s="74">
        <v>9.8926847554981157E-2</v>
      </c>
    </row>
    <row r="91" spans="1:3">
      <c r="A91" s="72" t="s">
        <v>132</v>
      </c>
      <c r="B91" s="73">
        <v>323.14445964347976</v>
      </c>
      <c r="C91" s="74">
        <v>0.11901988760157445</v>
      </c>
    </row>
    <row r="92" spans="1:3">
      <c r="A92" s="72" t="s">
        <v>133</v>
      </c>
      <c r="B92" s="73">
        <v>324.08105165441822</v>
      </c>
      <c r="C92" s="74">
        <v>9.6744088533733397E-2</v>
      </c>
    </row>
    <row r="93" spans="1:3">
      <c r="A93" s="72" t="s">
        <v>134</v>
      </c>
      <c r="B93" s="73">
        <v>325.41222422208239</v>
      </c>
      <c r="C93" s="74">
        <v>6.7094358834729251E-2</v>
      </c>
    </row>
    <row r="94" spans="1:3">
      <c r="A94" s="72" t="s">
        <v>135</v>
      </c>
      <c r="B94" s="73">
        <v>326.82583592904399</v>
      </c>
      <c r="C94" s="74">
        <v>3.7753277484058989E-2</v>
      </c>
    </row>
    <row r="95" spans="1:3">
      <c r="A95" s="72" t="s">
        <v>136</v>
      </c>
      <c r="B95" s="73">
        <v>327.98337883508697</v>
      </c>
      <c r="C95" s="74">
        <v>1.4974476730765796E-2</v>
      </c>
    </row>
    <row r="96" spans="1:3">
      <c r="A96" s="72" t="s">
        <v>137</v>
      </c>
      <c r="B96" s="73">
        <v>334.7733710291763</v>
      </c>
      <c r="C96" s="74">
        <v>3.2992732281552195E-2</v>
      </c>
    </row>
    <row r="97" spans="1:3">
      <c r="A97" s="72" t="s">
        <v>138</v>
      </c>
      <c r="B97" s="73">
        <v>344.33763739867027</v>
      </c>
      <c r="C97" s="74">
        <v>5.8158273623033718E-2</v>
      </c>
    </row>
    <row r="98" spans="1:3">
      <c r="A98" s="72" t="s">
        <v>139</v>
      </c>
      <c r="B98" s="73">
        <v>354.43859047736203</v>
      </c>
      <c r="C98" s="74">
        <v>8.4487673594791701E-2</v>
      </c>
    </row>
    <row r="99" spans="1:3">
      <c r="A99" s="72" t="s">
        <v>140</v>
      </c>
      <c r="B99" s="73">
        <v>362.74055411290681</v>
      </c>
      <c r="C99" s="74">
        <v>0.10597236787201969</v>
      </c>
    </row>
    <row r="100" spans="1:3">
      <c r="A100" s="72" t="s">
        <v>142</v>
      </c>
      <c r="B100" s="73">
        <v>371.22739960478094</v>
      </c>
      <c r="C100" s="74">
        <v>0.10889166143512519</v>
      </c>
    </row>
    <row r="101" spans="1:3">
      <c r="A101" s="72" t="s">
        <v>143</v>
      </c>
      <c r="B101" s="73">
        <v>383.17176960809172</v>
      </c>
      <c r="C101" s="74">
        <v>0.11277922594462053</v>
      </c>
    </row>
    <row r="102" spans="1:3">
      <c r="A102" s="72" t="s">
        <v>144</v>
      </c>
      <c r="B102" s="73">
        <v>395.77984407433939</v>
      </c>
      <c r="C102" s="74">
        <v>0.11663869202644794</v>
      </c>
    </row>
    <row r="103" spans="1:3">
      <c r="A103" s="72" t="s">
        <v>145</v>
      </c>
      <c r="B103" s="73">
        <v>406.14604273814462</v>
      </c>
      <c r="C103" s="74">
        <v>0.11965987296729819</v>
      </c>
    </row>
    <row r="104" spans="1:3">
      <c r="A104" s="72" t="s">
        <v>146</v>
      </c>
      <c r="B104" s="73">
        <v>413.7192104631888</v>
      </c>
      <c r="C104" s="74">
        <v>0.11446302429089505</v>
      </c>
    </row>
    <row r="105" spans="1:3">
      <c r="A105" s="72" t="s">
        <v>147</v>
      </c>
      <c r="B105" s="73">
        <v>443.61285457222959</v>
      </c>
      <c r="C105" s="74">
        <v>0.15773887785615592</v>
      </c>
    </row>
    <row r="106" spans="1:3">
      <c r="A106" s="72" t="s">
        <v>148</v>
      </c>
      <c r="B106" s="73">
        <v>464.96923837180753</v>
      </c>
      <c r="C106" s="74">
        <v>0.17481788255106867</v>
      </c>
    </row>
    <row r="107" spans="1:3">
      <c r="A107" s="72" t="s">
        <v>149</v>
      </c>
      <c r="B107" s="73">
        <v>471.08378759180385</v>
      </c>
      <c r="C107" s="74">
        <v>0.15988767098618939</v>
      </c>
    </row>
    <row r="108" spans="1:3">
      <c r="A108" s="72" t="s">
        <v>200</v>
      </c>
      <c r="B108" s="73">
        <v>470.66777046263462</v>
      </c>
      <c r="C108" s="74">
        <v>0.13765026752247689</v>
      </c>
    </row>
    <row r="109" spans="1:3">
      <c r="A109" s="72" t="s">
        <v>150</v>
      </c>
      <c r="B109" s="73">
        <v>486.50946200235529</v>
      </c>
      <c r="C109" s="74">
        <v>9.6698296697218966E-2</v>
      </c>
    </row>
    <row r="110" spans="1:3">
      <c r="A110" s="72" t="s">
        <v>151</v>
      </c>
      <c r="B110" s="73">
        <v>492.02333305881712</v>
      </c>
      <c r="C110" s="74">
        <v>5.8184697942051944E-2</v>
      </c>
    </row>
    <row r="111" spans="1:3">
      <c r="A111" s="72" t="s">
        <v>152</v>
      </c>
      <c r="B111" s="73">
        <v>483.51295968375507</v>
      </c>
      <c r="C111" s="74">
        <v>2.6384206842459124E-2</v>
      </c>
    </row>
    <row r="112" spans="1:3" ht="13.2" customHeight="1" thickBot="1">
      <c r="A112" s="75" t="s">
        <v>201</v>
      </c>
      <c r="B112" s="76">
        <v>457.72105156769231</v>
      </c>
      <c r="C112" s="77">
        <v>-2.7507128610519849E-2</v>
      </c>
    </row>
    <row r="113" spans="1:4">
      <c r="A113" s="107" t="s">
        <v>153</v>
      </c>
      <c r="B113" s="107"/>
      <c r="C113" s="107"/>
      <c r="D113" s="8"/>
    </row>
    <row r="114" spans="1:4">
      <c r="A114" s="107"/>
      <c r="B114" s="107"/>
      <c r="C114" s="107"/>
    </row>
    <row r="115" spans="1:4">
      <c r="A115" s="107"/>
      <c r="B115" s="107"/>
      <c r="C115" s="107"/>
    </row>
    <row r="116" spans="1:4">
      <c r="A116" s="107"/>
      <c r="B116" s="107"/>
      <c r="C116" s="107"/>
    </row>
    <row r="117" spans="1:4">
      <c r="A117" s="107"/>
      <c r="B117" s="107"/>
      <c r="C117" s="107"/>
    </row>
    <row r="118" spans="1:4" ht="12.75" customHeight="1">
      <c r="A118" s="107"/>
      <c r="B118" s="107"/>
      <c r="C118" s="107"/>
    </row>
    <row r="119" spans="1:4">
      <c r="A119" s="12" t="s">
        <v>84</v>
      </c>
      <c r="B119" s="8"/>
      <c r="C119" s="8"/>
    </row>
    <row r="120" spans="1:4">
      <c r="A120" s="8"/>
      <c r="B120" s="8"/>
      <c r="C120" s="8"/>
    </row>
    <row r="121" spans="1:4">
      <c r="A121" s="8"/>
      <c r="B121" s="8"/>
      <c r="C121" s="8"/>
    </row>
    <row r="122" spans="1:4">
      <c r="A122" s="8"/>
      <c r="B122" s="8"/>
      <c r="C122" s="8"/>
    </row>
    <row r="123" spans="1:4">
      <c r="A123" s="8"/>
      <c r="B123" s="8"/>
      <c r="C123" s="8"/>
    </row>
  </sheetData>
  <mergeCells count="2">
    <mergeCell ref="A1:C1"/>
    <mergeCell ref="A113:C118"/>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8C8D-E52E-419B-A8A5-DB55E7A90AF6}">
  <dimension ref="A1:DD86"/>
  <sheetViews>
    <sheetView workbookViewId="0">
      <selection activeCell="A2" sqref="A2"/>
    </sheetView>
  </sheetViews>
  <sheetFormatPr defaultRowHeight="13.2"/>
  <cols>
    <col min="1" max="1" width="55.109375" bestFit="1" customWidth="1"/>
    <col min="2" max="2" width="10.44140625" style="79" bestFit="1" customWidth="1"/>
    <col min="3" max="3" width="30.33203125" bestFit="1" customWidth="1"/>
    <col min="4" max="4" width="70.6640625" style="80" bestFit="1" customWidth="1"/>
    <col min="5" max="5" width="14" style="81" bestFit="1" customWidth="1"/>
    <col min="6" max="108" width="9.109375" style="58"/>
  </cols>
  <sheetData>
    <row r="1" spans="1:10" s="58" customFormat="1" ht="15.75" customHeight="1">
      <c r="A1" s="103" t="s">
        <v>184</v>
      </c>
      <c r="B1" s="102"/>
      <c r="C1" s="102"/>
      <c r="D1" s="102"/>
      <c r="E1" s="102"/>
      <c r="F1" s="102"/>
      <c r="G1" s="102"/>
      <c r="H1" s="102"/>
      <c r="I1" s="102"/>
      <c r="J1" s="102"/>
    </row>
    <row r="2" spans="1:10" s="58" customFormat="1">
      <c r="B2" s="63"/>
      <c r="D2" s="82"/>
      <c r="E2" s="83"/>
    </row>
    <row r="3" spans="1:10">
      <c r="A3" s="97" t="s">
        <v>157</v>
      </c>
      <c r="B3" s="98" t="s">
        <v>111</v>
      </c>
      <c r="C3" s="97" t="s">
        <v>158</v>
      </c>
      <c r="D3" s="99" t="s">
        <v>159</v>
      </c>
      <c r="E3" s="100" t="s">
        <v>160</v>
      </c>
    </row>
    <row r="4" spans="1:10">
      <c r="A4" s="89"/>
      <c r="B4" s="90"/>
      <c r="C4" s="91"/>
      <c r="D4" s="92"/>
      <c r="E4" s="93"/>
    </row>
    <row r="5" spans="1:10">
      <c r="A5" s="19" t="s">
        <v>161</v>
      </c>
      <c r="B5" s="85"/>
      <c r="C5" s="86"/>
      <c r="D5" s="87"/>
      <c r="E5" s="88"/>
    </row>
    <row r="6" spans="1:10">
      <c r="A6" s="89" t="s">
        <v>97</v>
      </c>
      <c r="B6" s="90" t="s">
        <v>102</v>
      </c>
      <c r="C6" s="91" t="s">
        <v>185</v>
      </c>
      <c r="D6" s="92" t="s">
        <v>162</v>
      </c>
      <c r="E6" s="93" t="s">
        <v>163</v>
      </c>
    </row>
    <row r="7" spans="1:10">
      <c r="A7" s="89"/>
      <c r="B7" s="90"/>
      <c r="C7" s="91"/>
      <c r="D7" s="92"/>
      <c r="E7" s="93"/>
    </row>
    <row r="8" spans="1:10">
      <c r="A8" s="19" t="s">
        <v>164</v>
      </c>
      <c r="B8" s="85"/>
      <c r="C8" s="86"/>
      <c r="D8" s="87"/>
      <c r="E8" s="88"/>
    </row>
    <row r="9" spans="1:10" ht="26.4">
      <c r="A9" s="89" t="s">
        <v>92</v>
      </c>
      <c r="B9" s="90" t="s">
        <v>56</v>
      </c>
      <c r="C9" s="91" t="s">
        <v>165</v>
      </c>
      <c r="D9" s="94" t="s">
        <v>166</v>
      </c>
      <c r="E9" s="93" t="s">
        <v>167</v>
      </c>
    </row>
    <row r="10" spans="1:10" ht="26.4">
      <c r="A10" s="95" t="s">
        <v>177</v>
      </c>
      <c r="B10" s="90" t="s">
        <v>103</v>
      </c>
      <c r="C10" s="91" t="s">
        <v>168</v>
      </c>
      <c r="D10" s="92" t="s">
        <v>180</v>
      </c>
      <c r="E10" s="93" t="s">
        <v>167</v>
      </c>
    </row>
    <row r="11" spans="1:10">
      <c r="A11" s="89" t="s">
        <v>96</v>
      </c>
      <c r="B11" s="90" t="s">
        <v>57</v>
      </c>
      <c r="C11" s="91" t="s">
        <v>165</v>
      </c>
      <c r="D11" s="92" t="s">
        <v>181</v>
      </c>
      <c r="E11" s="93" t="s">
        <v>163</v>
      </c>
    </row>
    <row r="12" spans="1:10">
      <c r="A12" s="89"/>
      <c r="B12" s="90"/>
      <c r="C12" s="91"/>
      <c r="D12" s="94"/>
      <c r="E12" s="93"/>
    </row>
    <row r="13" spans="1:10">
      <c r="A13" s="19" t="s">
        <v>169</v>
      </c>
      <c r="B13" s="85"/>
      <c r="C13" s="86"/>
      <c r="D13" s="87"/>
      <c r="E13" s="88"/>
    </row>
    <row r="14" spans="1:10" ht="39.6">
      <c r="A14" s="96" t="s">
        <v>178</v>
      </c>
      <c r="B14" s="90" t="s">
        <v>100</v>
      </c>
      <c r="C14" s="91" t="s">
        <v>170</v>
      </c>
      <c r="D14" s="92" t="s">
        <v>186</v>
      </c>
      <c r="E14" s="93" t="s">
        <v>163</v>
      </c>
    </row>
    <row r="15" spans="1:10">
      <c r="A15" s="95" t="s">
        <v>179</v>
      </c>
      <c r="B15" s="90" t="s">
        <v>114</v>
      </c>
      <c r="C15" s="91" t="s">
        <v>168</v>
      </c>
      <c r="D15" s="92" t="s">
        <v>171</v>
      </c>
      <c r="E15" s="93" t="s">
        <v>172</v>
      </c>
    </row>
    <row r="16" spans="1:10">
      <c r="A16" s="89"/>
      <c r="B16" s="90"/>
      <c r="C16" s="91"/>
      <c r="D16" s="92"/>
      <c r="E16" s="93"/>
    </row>
    <row r="17" spans="1:5">
      <c r="A17" s="19" t="s">
        <v>173</v>
      </c>
      <c r="B17" s="85"/>
      <c r="C17" s="86"/>
      <c r="D17" s="87"/>
      <c r="E17" s="88"/>
    </row>
    <row r="18" spans="1:5" ht="52.8">
      <c r="A18" s="89" t="s">
        <v>174</v>
      </c>
      <c r="B18" s="90" t="s">
        <v>101</v>
      </c>
      <c r="C18" s="91" t="s">
        <v>175</v>
      </c>
      <c r="D18" s="92" t="s">
        <v>182</v>
      </c>
      <c r="E18" s="93" t="s">
        <v>167</v>
      </c>
    </row>
    <row r="19" spans="1:5">
      <c r="A19" s="89" t="s">
        <v>115</v>
      </c>
      <c r="B19" s="90" t="s">
        <v>113</v>
      </c>
      <c r="C19" s="91" t="s">
        <v>183</v>
      </c>
      <c r="D19" s="94" t="s">
        <v>176</v>
      </c>
      <c r="E19" s="93" t="s">
        <v>172</v>
      </c>
    </row>
    <row r="20" spans="1:5" s="58" customFormat="1">
      <c r="B20" s="63"/>
      <c r="D20" s="82"/>
      <c r="E20" s="83"/>
    </row>
    <row r="21" spans="1:5" s="58" customFormat="1">
      <c r="A21" s="84" t="s">
        <v>99</v>
      </c>
      <c r="B21" s="63"/>
      <c r="D21" s="82"/>
      <c r="E21" s="83"/>
    </row>
    <row r="22" spans="1:5" s="58" customFormat="1">
      <c r="B22" s="63"/>
      <c r="D22" s="82"/>
      <c r="E22" s="83"/>
    </row>
    <row r="23" spans="1:5" s="58" customFormat="1">
      <c r="B23" s="63"/>
      <c r="D23" s="82"/>
      <c r="E23" s="83"/>
    </row>
    <row r="24" spans="1:5" s="58" customFormat="1">
      <c r="B24" s="63"/>
      <c r="D24" s="82"/>
      <c r="E24" s="83"/>
    </row>
    <row r="25" spans="1:5" s="58" customFormat="1">
      <c r="B25" s="63"/>
      <c r="D25" s="82"/>
      <c r="E25" s="83"/>
    </row>
    <row r="26" spans="1:5" s="58" customFormat="1">
      <c r="B26" s="63"/>
      <c r="D26" s="82"/>
      <c r="E26" s="83"/>
    </row>
    <row r="27" spans="1:5" s="58" customFormat="1">
      <c r="B27" s="63"/>
      <c r="D27" s="82"/>
      <c r="E27" s="83"/>
    </row>
    <row r="28" spans="1:5" s="58" customFormat="1">
      <c r="B28" s="63"/>
      <c r="D28" s="82"/>
      <c r="E28" s="83"/>
    </row>
    <row r="29" spans="1:5" s="58" customFormat="1">
      <c r="B29" s="63"/>
      <c r="D29" s="82"/>
      <c r="E29" s="83"/>
    </row>
    <row r="30" spans="1:5" s="58" customFormat="1">
      <c r="B30" s="63"/>
      <c r="D30" s="82"/>
      <c r="E30" s="83"/>
    </row>
    <row r="31" spans="1:5" s="58" customFormat="1">
      <c r="B31" s="63"/>
      <c r="D31" s="82"/>
      <c r="E31" s="83"/>
    </row>
    <row r="32" spans="1:5" s="58" customFormat="1">
      <c r="B32" s="63"/>
      <c r="D32" s="82"/>
      <c r="E32" s="83"/>
    </row>
    <row r="33" spans="2:5" s="58" customFormat="1">
      <c r="B33" s="63"/>
      <c r="D33" s="82"/>
      <c r="E33" s="83"/>
    </row>
    <row r="34" spans="2:5" s="58" customFormat="1">
      <c r="B34" s="63"/>
      <c r="D34" s="82"/>
      <c r="E34" s="83"/>
    </row>
    <row r="35" spans="2:5" s="58" customFormat="1">
      <c r="B35" s="63"/>
      <c r="D35" s="82"/>
      <c r="E35" s="83"/>
    </row>
    <row r="36" spans="2:5" s="58" customFormat="1">
      <c r="B36" s="63"/>
      <c r="D36" s="82"/>
      <c r="E36" s="83"/>
    </row>
    <row r="37" spans="2:5" s="58" customFormat="1">
      <c r="B37" s="63"/>
      <c r="D37" s="82"/>
      <c r="E37" s="83"/>
    </row>
    <row r="38" spans="2:5" s="58" customFormat="1">
      <c r="B38" s="63"/>
      <c r="D38" s="82"/>
      <c r="E38" s="83"/>
    </row>
    <row r="39" spans="2:5" s="58" customFormat="1">
      <c r="B39" s="63"/>
      <c r="D39" s="82"/>
      <c r="E39" s="83"/>
    </row>
    <row r="40" spans="2:5" s="58" customFormat="1">
      <c r="B40" s="63"/>
      <c r="D40" s="82"/>
      <c r="E40" s="83"/>
    </row>
    <row r="41" spans="2:5" s="58" customFormat="1">
      <c r="B41" s="63"/>
      <c r="D41" s="82"/>
      <c r="E41" s="83"/>
    </row>
    <row r="42" spans="2:5" s="58" customFormat="1">
      <c r="B42" s="63"/>
      <c r="D42" s="82"/>
      <c r="E42" s="83"/>
    </row>
    <row r="43" spans="2:5" s="58" customFormat="1">
      <c r="B43" s="63"/>
      <c r="D43" s="82"/>
      <c r="E43" s="83"/>
    </row>
    <row r="44" spans="2:5" s="58" customFormat="1">
      <c r="B44" s="63"/>
      <c r="D44" s="82"/>
      <c r="E44" s="83"/>
    </row>
    <row r="45" spans="2:5" s="58" customFormat="1">
      <c r="B45" s="63"/>
      <c r="D45" s="82"/>
      <c r="E45" s="83"/>
    </row>
    <row r="46" spans="2:5" s="58" customFormat="1">
      <c r="B46" s="63"/>
      <c r="D46" s="82"/>
      <c r="E46" s="83"/>
    </row>
    <row r="47" spans="2:5" s="58" customFormat="1">
      <c r="B47" s="63"/>
      <c r="D47" s="82"/>
      <c r="E47" s="83"/>
    </row>
    <row r="48" spans="2:5" s="58" customFormat="1">
      <c r="B48" s="63"/>
      <c r="D48" s="82"/>
      <c r="E48" s="83"/>
    </row>
    <row r="49" spans="2:5" s="58" customFormat="1">
      <c r="B49" s="63"/>
      <c r="D49" s="82"/>
      <c r="E49" s="83"/>
    </row>
    <row r="50" spans="2:5" s="58" customFormat="1">
      <c r="B50" s="63"/>
      <c r="D50" s="82"/>
      <c r="E50" s="83"/>
    </row>
    <row r="51" spans="2:5" s="58" customFormat="1">
      <c r="B51" s="63"/>
      <c r="D51" s="82"/>
      <c r="E51" s="83"/>
    </row>
    <row r="52" spans="2:5" s="58" customFormat="1">
      <c r="B52" s="63"/>
      <c r="D52" s="82"/>
      <c r="E52" s="83"/>
    </row>
    <row r="53" spans="2:5" s="58" customFormat="1">
      <c r="B53" s="63"/>
      <c r="D53" s="82"/>
      <c r="E53" s="83"/>
    </row>
    <row r="54" spans="2:5" s="58" customFormat="1">
      <c r="B54" s="63"/>
      <c r="D54" s="82"/>
      <c r="E54" s="83"/>
    </row>
    <row r="55" spans="2:5" s="58" customFormat="1">
      <c r="B55" s="63"/>
      <c r="D55" s="82"/>
      <c r="E55" s="83"/>
    </row>
    <row r="56" spans="2:5" s="58" customFormat="1">
      <c r="B56" s="63"/>
      <c r="D56" s="82"/>
      <c r="E56" s="83"/>
    </row>
    <row r="57" spans="2:5" s="58" customFormat="1">
      <c r="B57" s="63"/>
      <c r="D57" s="82"/>
      <c r="E57" s="83"/>
    </row>
    <row r="58" spans="2:5" s="58" customFormat="1">
      <c r="B58" s="63"/>
      <c r="D58" s="82"/>
      <c r="E58" s="83"/>
    </row>
    <row r="59" spans="2:5" s="58" customFormat="1">
      <c r="B59" s="63"/>
      <c r="D59" s="82"/>
      <c r="E59" s="83"/>
    </row>
    <row r="60" spans="2:5" s="58" customFormat="1">
      <c r="B60" s="63"/>
      <c r="D60" s="82"/>
      <c r="E60" s="83"/>
    </row>
    <row r="61" spans="2:5" s="58" customFormat="1">
      <c r="B61" s="63"/>
      <c r="D61" s="82"/>
      <c r="E61" s="83"/>
    </row>
    <row r="62" spans="2:5" s="58" customFormat="1">
      <c r="B62" s="63"/>
      <c r="D62" s="82"/>
      <c r="E62" s="83"/>
    </row>
    <row r="63" spans="2:5" s="58" customFormat="1">
      <c r="B63" s="63"/>
      <c r="D63" s="82"/>
      <c r="E63" s="83"/>
    </row>
    <row r="64" spans="2:5" s="58" customFormat="1">
      <c r="B64" s="63"/>
      <c r="D64" s="82"/>
      <c r="E64" s="83"/>
    </row>
    <row r="65" spans="2:5" s="58" customFormat="1">
      <c r="B65" s="63"/>
      <c r="D65" s="82"/>
      <c r="E65" s="83"/>
    </row>
    <row r="66" spans="2:5" s="58" customFormat="1">
      <c r="B66" s="63"/>
      <c r="D66" s="82"/>
      <c r="E66" s="83"/>
    </row>
    <row r="67" spans="2:5" s="58" customFormat="1">
      <c r="B67" s="63"/>
      <c r="D67" s="82"/>
      <c r="E67" s="83"/>
    </row>
    <row r="68" spans="2:5" s="58" customFormat="1">
      <c r="B68" s="63"/>
      <c r="D68" s="82"/>
      <c r="E68" s="83"/>
    </row>
    <row r="69" spans="2:5" s="58" customFormat="1">
      <c r="B69" s="63"/>
      <c r="D69" s="82"/>
      <c r="E69" s="83"/>
    </row>
    <row r="70" spans="2:5" s="58" customFormat="1">
      <c r="B70" s="63"/>
      <c r="D70" s="82"/>
      <c r="E70" s="83"/>
    </row>
    <row r="71" spans="2:5" s="58" customFormat="1">
      <c r="B71" s="63"/>
      <c r="D71" s="82"/>
      <c r="E71" s="83"/>
    </row>
    <row r="72" spans="2:5" s="58" customFormat="1">
      <c r="B72" s="63"/>
      <c r="D72" s="82"/>
      <c r="E72" s="83"/>
    </row>
    <row r="73" spans="2:5" s="58" customFormat="1">
      <c r="B73" s="63"/>
      <c r="D73" s="82"/>
      <c r="E73" s="83"/>
    </row>
    <row r="74" spans="2:5" s="58" customFormat="1">
      <c r="B74" s="63"/>
      <c r="D74" s="82"/>
      <c r="E74" s="83"/>
    </row>
    <row r="75" spans="2:5" s="58" customFormat="1">
      <c r="B75" s="63"/>
      <c r="D75" s="82"/>
      <c r="E75" s="83"/>
    </row>
    <row r="76" spans="2:5" s="58" customFormat="1">
      <c r="B76" s="63"/>
      <c r="D76" s="82"/>
      <c r="E76" s="83"/>
    </row>
    <row r="77" spans="2:5" s="58" customFormat="1">
      <c r="B77" s="63"/>
      <c r="D77" s="82"/>
      <c r="E77" s="83"/>
    </row>
    <row r="78" spans="2:5" s="58" customFormat="1">
      <c r="B78" s="63"/>
      <c r="D78" s="82"/>
      <c r="E78" s="83"/>
    </row>
    <row r="79" spans="2:5" s="58" customFormat="1">
      <c r="B79" s="63"/>
      <c r="D79" s="82"/>
      <c r="E79" s="83"/>
    </row>
    <row r="80" spans="2:5" s="58" customFormat="1">
      <c r="B80" s="63"/>
      <c r="D80" s="82"/>
      <c r="E80" s="83"/>
    </row>
    <row r="81" spans="2:5" s="58" customFormat="1">
      <c r="B81" s="63"/>
      <c r="D81" s="82"/>
      <c r="E81" s="83"/>
    </row>
    <row r="82" spans="2:5" s="58" customFormat="1">
      <c r="B82" s="63"/>
      <c r="D82" s="82"/>
      <c r="E82" s="83"/>
    </row>
    <row r="83" spans="2:5" s="58" customFormat="1">
      <c r="B83" s="63"/>
      <c r="D83" s="82"/>
      <c r="E83" s="83"/>
    </row>
    <row r="84" spans="2:5" s="58" customFormat="1">
      <c r="B84" s="63"/>
      <c r="D84" s="82"/>
      <c r="E84" s="83"/>
    </row>
    <row r="85" spans="2:5" s="58" customFormat="1">
      <c r="B85" s="63"/>
      <c r="D85" s="82"/>
      <c r="E85" s="83"/>
    </row>
    <row r="86" spans="2:5" s="58" customFormat="1">
      <c r="B86" s="63"/>
      <c r="D86" s="82"/>
      <c r="E86" s="83"/>
    </row>
  </sheetData>
  <hyperlinks>
    <hyperlink ref="C9" r:id="rId1" xr:uid="{DA120B63-F359-4F9F-A401-59886375BC71}"/>
    <hyperlink ref="C14" r:id="rId2" location="overview" xr:uid="{F43DF6C5-7DF0-4A78-8EA9-F4CEA3D504B3}"/>
    <hyperlink ref="C18" r:id="rId3" xr:uid="{20F801DD-E309-43B6-AB91-DE51A46C9569}"/>
    <hyperlink ref="C6" r:id="rId4" xr:uid="{7AFE1E7B-3DD1-42F0-B401-0418DA381CCD}"/>
    <hyperlink ref="C11" r:id="rId5" xr:uid="{04DCDA3E-FCB9-4048-AC7B-7ADC2A4D17FD}"/>
    <hyperlink ref="C10" r:id="rId6" xr:uid="{0CD2301F-0189-4417-98E5-F250415C0E7F}"/>
    <hyperlink ref="C19" r:id="rId7" xr:uid="{5CBF8474-CFA5-4E9D-AEE3-F0CD8DEF59F1}"/>
    <hyperlink ref="C15" r:id="rId8" xr:uid="{F8DF6F2D-7186-4363-B371-384E94072258}"/>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workbookViewId="0">
      <selection activeCell="B2" sqref="B2"/>
    </sheetView>
  </sheetViews>
  <sheetFormatPr defaultColWidth="9.109375" defaultRowHeight="13.2"/>
  <cols>
    <col min="1" max="1" width="2" style="1" bestFit="1" customWidth="1"/>
    <col min="2" max="2" width="45.6640625" style="1" bestFit="1" customWidth="1"/>
    <col min="3" max="3" width="10.5546875" style="55" bestFit="1" customWidth="1"/>
    <col min="4" max="16384" width="9.109375" style="1"/>
  </cols>
  <sheetData>
    <row r="1" spans="1:10" ht="15.6">
      <c r="A1" s="108" t="s">
        <v>154</v>
      </c>
      <c r="B1" s="108"/>
      <c r="C1" s="108"/>
      <c r="D1" s="108"/>
      <c r="E1" s="108"/>
      <c r="F1" s="108"/>
      <c r="G1" s="108"/>
      <c r="H1" s="108"/>
      <c r="I1" s="108"/>
      <c r="J1" s="108"/>
    </row>
    <row r="2" spans="1:10">
      <c r="A2" s="20"/>
      <c r="B2" s="20"/>
      <c r="C2" s="48"/>
      <c r="D2" s="20"/>
      <c r="E2" s="20"/>
      <c r="F2" s="20"/>
      <c r="G2" s="20"/>
      <c r="H2" s="20"/>
      <c r="I2" s="20"/>
      <c r="J2" s="20"/>
    </row>
    <row r="3" spans="1:10">
      <c r="A3" s="112"/>
      <c r="B3" s="114" t="s">
        <v>120</v>
      </c>
      <c r="C3" s="114" t="s">
        <v>111</v>
      </c>
      <c r="D3" s="110" t="s">
        <v>121</v>
      </c>
      <c r="E3" s="110"/>
      <c r="F3" s="110"/>
      <c r="G3" s="110"/>
      <c r="H3" s="110"/>
      <c r="I3" s="110"/>
      <c r="J3" s="111"/>
    </row>
    <row r="4" spans="1:10">
      <c r="A4" s="113"/>
      <c r="B4" s="115"/>
      <c r="C4" s="115"/>
      <c r="D4" s="13" t="s">
        <v>85</v>
      </c>
      <c r="E4" s="13" t="s">
        <v>86</v>
      </c>
      <c r="F4" s="13" t="s">
        <v>87</v>
      </c>
      <c r="G4" s="13" t="s">
        <v>88</v>
      </c>
      <c r="H4" s="13" t="s">
        <v>89</v>
      </c>
      <c r="I4" s="13" t="s">
        <v>90</v>
      </c>
      <c r="J4" s="14" t="s">
        <v>91</v>
      </c>
    </row>
    <row r="5" spans="1:10" ht="13.8" thickBot="1">
      <c r="A5" s="21"/>
      <c r="B5" s="22"/>
      <c r="C5" s="49"/>
      <c r="D5" s="23"/>
      <c r="E5" s="23"/>
      <c r="F5" s="23"/>
      <c r="G5" s="23"/>
      <c r="H5" s="23"/>
      <c r="I5" s="23"/>
      <c r="J5" s="24"/>
    </row>
    <row r="6" spans="1:10" ht="13.8" thickBot="1">
      <c r="A6" s="15">
        <v>1</v>
      </c>
      <c r="B6" s="19" t="s">
        <v>92</v>
      </c>
      <c r="C6" s="50" t="s">
        <v>56</v>
      </c>
      <c r="D6" s="16">
        <v>0.79769999999999996</v>
      </c>
      <c r="E6" s="17">
        <v>0.82269999999999999</v>
      </c>
      <c r="F6" s="16">
        <v>0.79090000000000005</v>
      </c>
      <c r="G6" s="16">
        <v>0.71079999999999999</v>
      </c>
      <c r="H6" s="16">
        <v>0.60870000000000002</v>
      </c>
      <c r="I6" s="16">
        <v>0.51539999999999997</v>
      </c>
      <c r="J6" s="18">
        <v>0.43990000000000001</v>
      </c>
    </row>
    <row r="7" spans="1:10">
      <c r="A7" s="21"/>
      <c r="B7" s="25" t="s">
        <v>93</v>
      </c>
      <c r="C7" s="49"/>
      <c r="D7" s="23">
        <v>0</v>
      </c>
      <c r="E7" s="23">
        <v>0</v>
      </c>
      <c r="F7" s="23">
        <v>0</v>
      </c>
      <c r="G7" s="23">
        <v>0</v>
      </c>
      <c r="H7" s="23">
        <v>0</v>
      </c>
      <c r="I7" s="23">
        <v>0</v>
      </c>
      <c r="J7" s="24">
        <v>0</v>
      </c>
    </row>
    <row r="8" spans="1:10">
      <c r="A8" s="21"/>
      <c r="B8" s="26" t="s">
        <v>194</v>
      </c>
      <c r="C8" s="51"/>
      <c r="D8" s="23"/>
      <c r="E8" s="23"/>
      <c r="F8" s="23"/>
      <c r="G8" s="23"/>
      <c r="H8" s="23"/>
      <c r="I8" s="23"/>
      <c r="J8" s="24"/>
    </row>
    <row r="9" spans="1:10" ht="13.8" thickBot="1">
      <c r="A9" s="21"/>
      <c r="B9" s="22"/>
      <c r="C9" s="49"/>
      <c r="D9" s="23"/>
      <c r="E9" s="23"/>
      <c r="F9" s="23"/>
      <c r="G9" s="23"/>
      <c r="H9" s="23"/>
      <c r="I9" s="23"/>
      <c r="J9" s="24"/>
    </row>
    <row r="10" spans="1:10" ht="13.8" thickBot="1">
      <c r="A10" s="15">
        <v>2</v>
      </c>
      <c r="B10" s="19" t="s">
        <v>178</v>
      </c>
      <c r="C10" s="50" t="s">
        <v>100</v>
      </c>
      <c r="D10" s="16">
        <v>0.79500000000000004</v>
      </c>
      <c r="E10" s="17">
        <v>0.79069999999999996</v>
      </c>
      <c r="F10" s="16">
        <v>0.74909999999999999</v>
      </c>
      <c r="G10" s="16">
        <v>0.67569999999999997</v>
      </c>
      <c r="H10" s="16">
        <v>0.58460000000000001</v>
      </c>
      <c r="I10" s="16">
        <v>0.4844</v>
      </c>
      <c r="J10" s="18">
        <v>0.38179999999999997</v>
      </c>
    </row>
    <row r="11" spans="1:10">
      <c r="A11" s="21"/>
      <c r="B11" s="27" t="s">
        <v>189</v>
      </c>
      <c r="C11" s="52"/>
      <c r="D11" s="23">
        <v>0</v>
      </c>
      <c r="E11" s="23">
        <v>0</v>
      </c>
      <c r="F11" s="23">
        <v>0</v>
      </c>
      <c r="G11" s="23">
        <v>0</v>
      </c>
      <c r="H11" s="23">
        <v>0</v>
      </c>
      <c r="I11" s="23">
        <v>0</v>
      </c>
      <c r="J11" s="24">
        <v>1E-4</v>
      </c>
    </row>
    <row r="12" spans="1:10">
      <c r="A12" s="21"/>
      <c r="B12" s="78" t="s">
        <v>190</v>
      </c>
      <c r="C12" s="53"/>
      <c r="D12" s="23"/>
      <c r="E12" s="23"/>
      <c r="F12" s="23"/>
      <c r="G12" s="23"/>
      <c r="H12" s="23"/>
      <c r="I12" s="23"/>
      <c r="J12" s="24"/>
    </row>
    <row r="13" spans="1:10" ht="13.8" thickBot="1">
      <c r="A13" s="21"/>
      <c r="B13" s="22"/>
      <c r="C13" s="49"/>
      <c r="D13" s="23"/>
      <c r="E13" s="23"/>
      <c r="F13" s="23"/>
      <c r="G13" s="23"/>
      <c r="H13" s="23"/>
      <c r="I13" s="23"/>
      <c r="J13" s="24"/>
    </row>
    <row r="14" spans="1:10" ht="13.8" thickBot="1">
      <c r="A14" s="15">
        <v>3</v>
      </c>
      <c r="B14" s="19" t="s">
        <v>187</v>
      </c>
      <c r="C14" s="50" t="s">
        <v>101</v>
      </c>
      <c r="D14" s="16">
        <v>0.68410000000000004</v>
      </c>
      <c r="E14" s="17">
        <v>0.6875</v>
      </c>
      <c r="F14" s="16">
        <v>0.63560000000000005</v>
      </c>
      <c r="G14" s="16">
        <v>0.54849999999999999</v>
      </c>
      <c r="H14" s="16">
        <v>0.45679999999999998</v>
      </c>
      <c r="I14" s="16">
        <v>0.36969999999999997</v>
      </c>
      <c r="J14" s="18">
        <v>0.28699999999999998</v>
      </c>
    </row>
    <row r="15" spans="1:10">
      <c r="A15" s="21"/>
      <c r="B15" s="25" t="s">
        <v>98</v>
      </c>
      <c r="C15" s="49"/>
      <c r="D15" s="23">
        <v>0</v>
      </c>
      <c r="E15" s="23">
        <v>0</v>
      </c>
      <c r="F15" s="23">
        <v>0</v>
      </c>
      <c r="G15" s="23">
        <v>0</v>
      </c>
      <c r="H15" s="23">
        <v>0</v>
      </c>
      <c r="I15" s="23">
        <v>1E-4</v>
      </c>
      <c r="J15" s="24">
        <v>3.3E-3</v>
      </c>
    </row>
    <row r="16" spans="1:10">
      <c r="A16" s="21"/>
      <c r="B16" s="28" t="s">
        <v>191</v>
      </c>
      <c r="C16" s="53"/>
      <c r="D16" s="23"/>
      <c r="E16" s="23"/>
      <c r="F16" s="23"/>
      <c r="G16" s="23"/>
      <c r="H16" s="23"/>
      <c r="I16" s="23"/>
      <c r="J16" s="24"/>
    </row>
    <row r="17" spans="1:10" ht="13.8" thickBot="1">
      <c r="A17" s="21"/>
      <c r="B17" s="22"/>
      <c r="C17" s="49"/>
      <c r="D17" s="23"/>
      <c r="E17" s="23"/>
      <c r="F17" s="23"/>
      <c r="G17" s="23"/>
      <c r="H17" s="23"/>
      <c r="I17" s="23"/>
      <c r="J17" s="24"/>
    </row>
    <row r="18" spans="1:10" ht="13.8" thickBot="1">
      <c r="A18" s="15">
        <v>4</v>
      </c>
      <c r="B18" s="19" t="s">
        <v>97</v>
      </c>
      <c r="C18" s="50" t="s">
        <v>102</v>
      </c>
      <c r="D18" s="16">
        <v>0.54669999999999996</v>
      </c>
      <c r="E18" s="16">
        <v>0.65890000000000004</v>
      </c>
      <c r="F18" s="16">
        <v>0.68530000000000002</v>
      </c>
      <c r="G18" s="16">
        <v>0.63449999999999995</v>
      </c>
      <c r="H18" s="17">
        <v>0.58640000000000003</v>
      </c>
      <c r="I18" s="16">
        <v>0.56440000000000001</v>
      </c>
      <c r="J18" s="18">
        <v>0.57989999999999997</v>
      </c>
    </row>
    <row r="19" spans="1:10">
      <c r="A19" s="21"/>
      <c r="B19" s="27" t="s">
        <v>192</v>
      </c>
      <c r="C19" s="49"/>
      <c r="D19" s="23">
        <v>0</v>
      </c>
      <c r="E19" s="23">
        <v>0</v>
      </c>
      <c r="F19" s="23">
        <v>0</v>
      </c>
      <c r="G19" s="23">
        <v>0</v>
      </c>
      <c r="H19" s="23">
        <v>0</v>
      </c>
      <c r="I19" s="23">
        <v>0</v>
      </c>
      <c r="J19" s="24">
        <v>0</v>
      </c>
    </row>
    <row r="20" spans="1:10">
      <c r="A20" s="21"/>
      <c r="B20" s="28" t="s">
        <v>193</v>
      </c>
      <c r="C20" s="53"/>
      <c r="D20" s="23"/>
      <c r="E20" s="23"/>
      <c r="F20" s="23"/>
      <c r="G20" s="23"/>
      <c r="H20" s="23"/>
      <c r="I20" s="23"/>
      <c r="J20" s="24"/>
    </row>
    <row r="21" spans="1:10" ht="13.8" thickBot="1">
      <c r="A21" s="21"/>
      <c r="B21" s="22"/>
      <c r="C21" s="49"/>
      <c r="D21" s="23"/>
      <c r="E21" s="23"/>
      <c r="F21" s="23"/>
      <c r="G21" s="23"/>
      <c r="H21" s="23"/>
      <c r="I21" s="23"/>
      <c r="J21" s="24"/>
    </row>
    <row r="22" spans="1:10" ht="13.8" thickBot="1">
      <c r="A22" s="15">
        <v>5</v>
      </c>
      <c r="B22" s="19" t="s">
        <v>96</v>
      </c>
      <c r="C22" s="50" t="s">
        <v>57</v>
      </c>
      <c r="D22" s="16">
        <v>0.46839999999999998</v>
      </c>
      <c r="E22" s="16">
        <v>0.5706</v>
      </c>
      <c r="F22" s="16">
        <v>0.64410000000000001</v>
      </c>
      <c r="G22" s="16">
        <v>0.67730000000000001</v>
      </c>
      <c r="H22" s="17">
        <v>0.67090000000000005</v>
      </c>
      <c r="I22" s="16">
        <v>0.63639999999999997</v>
      </c>
      <c r="J22" s="18">
        <v>0.58479999999999999</v>
      </c>
    </row>
    <row r="23" spans="1:10">
      <c r="A23" s="21"/>
      <c r="B23" s="25" t="s">
        <v>95</v>
      </c>
      <c r="C23" s="49"/>
      <c r="D23" s="23">
        <v>0</v>
      </c>
      <c r="E23" s="23">
        <v>0</v>
      </c>
      <c r="F23" s="23">
        <v>0</v>
      </c>
      <c r="G23" s="23">
        <v>0</v>
      </c>
      <c r="H23" s="23">
        <v>0</v>
      </c>
      <c r="I23" s="23">
        <v>0</v>
      </c>
      <c r="J23" s="24">
        <v>0</v>
      </c>
    </row>
    <row r="24" spans="1:10">
      <c r="A24" s="21"/>
      <c r="B24" s="28" t="s">
        <v>195</v>
      </c>
      <c r="C24" s="53"/>
      <c r="D24" s="23"/>
      <c r="E24" s="23"/>
      <c r="F24" s="23"/>
      <c r="G24" s="23"/>
      <c r="H24" s="23"/>
      <c r="I24" s="23"/>
      <c r="J24" s="24"/>
    </row>
    <row r="25" spans="1:10" ht="13.8" thickBot="1">
      <c r="A25" s="21"/>
      <c r="B25" s="22"/>
      <c r="C25" s="49"/>
      <c r="D25" s="23"/>
      <c r="E25" s="23"/>
      <c r="F25" s="23"/>
      <c r="G25" s="23"/>
      <c r="H25" s="23"/>
      <c r="I25" s="23"/>
      <c r="J25" s="24"/>
    </row>
    <row r="26" spans="1:10" ht="13.8" thickBot="1">
      <c r="A26" s="15">
        <v>6</v>
      </c>
      <c r="B26" s="19" t="s">
        <v>188</v>
      </c>
      <c r="C26" s="50" t="s">
        <v>103</v>
      </c>
      <c r="D26" s="16">
        <v>0.34310000000000002</v>
      </c>
      <c r="E26" s="16">
        <v>0.4491</v>
      </c>
      <c r="F26" s="16">
        <v>0.54449999999999998</v>
      </c>
      <c r="G26" s="16">
        <v>0.6179</v>
      </c>
      <c r="H26" s="16">
        <v>0.66459999999999997</v>
      </c>
      <c r="I26" s="17">
        <v>0.68279999999999996</v>
      </c>
      <c r="J26" s="18">
        <v>0.6704</v>
      </c>
    </row>
    <row r="27" spans="1:10">
      <c r="A27" s="21"/>
      <c r="B27" s="25" t="s">
        <v>94</v>
      </c>
      <c r="C27" s="49"/>
      <c r="D27" s="23">
        <v>2.9999999999999997E-4</v>
      </c>
      <c r="E27" s="23">
        <v>0</v>
      </c>
      <c r="F27" s="23">
        <v>0</v>
      </c>
      <c r="G27" s="23">
        <v>0</v>
      </c>
      <c r="H27" s="23">
        <v>0</v>
      </c>
      <c r="I27" s="23">
        <v>0</v>
      </c>
      <c r="J27" s="24">
        <v>0</v>
      </c>
    </row>
    <row r="28" spans="1:10">
      <c r="A28" s="21"/>
      <c r="B28" s="28" t="s">
        <v>196</v>
      </c>
      <c r="C28" s="53"/>
      <c r="D28" s="23"/>
      <c r="E28" s="23"/>
      <c r="F28" s="23"/>
      <c r="G28" s="23"/>
      <c r="H28" s="23"/>
      <c r="I28" s="23"/>
      <c r="J28" s="24"/>
    </row>
    <row r="29" spans="1:10">
      <c r="A29" s="29"/>
      <c r="B29" s="30"/>
      <c r="C29" s="54"/>
      <c r="D29" s="31"/>
      <c r="E29" s="31"/>
      <c r="F29" s="31"/>
      <c r="G29" s="31"/>
      <c r="H29" s="31"/>
      <c r="I29" s="31"/>
      <c r="J29" s="32"/>
    </row>
    <row r="30" spans="1:10">
      <c r="A30" s="65"/>
      <c r="B30" s="22"/>
      <c r="C30" s="49"/>
      <c r="D30" s="23"/>
      <c r="E30" s="23"/>
      <c r="F30" s="23"/>
      <c r="G30" s="23"/>
      <c r="H30" s="23"/>
      <c r="I30" s="23"/>
      <c r="J30" s="23"/>
    </row>
    <row r="31" spans="1:10">
      <c r="A31" s="109" t="s">
        <v>155</v>
      </c>
      <c r="B31" s="109"/>
      <c r="C31" s="109"/>
      <c r="D31" s="109"/>
      <c r="E31" s="109"/>
      <c r="F31" s="109"/>
      <c r="G31" s="109"/>
      <c r="H31" s="109"/>
      <c r="I31" s="109"/>
      <c r="J31" s="109"/>
    </row>
    <row r="32" spans="1:10">
      <c r="A32" s="109"/>
      <c r="B32" s="109"/>
      <c r="C32" s="109"/>
      <c r="D32" s="109"/>
      <c r="E32" s="109"/>
      <c r="F32" s="109"/>
      <c r="G32" s="109"/>
      <c r="H32" s="109"/>
      <c r="I32" s="109"/>
      <c r="J32" s="109"/>
    </row>
    <row r="33" spans="1:10">
      <c r="A33" s="109"/>
      <c r="B33" s="109"/>
      <c r="C33" s="109"/>
      <c r="D33" s="109"/>
      <c r="E33" s="109"/>
      <c r="F33" s="109"/>
      <c r="G33" s="109"/>
      <c r="H33" s="109"/>
      <c r="I33" s="109"/>
      <c r="J33" s="109"/>
    </row>
    <row r="34" spans="1:10">
      <c r="A34" s="109"/>
      <c r="B34" s="109"/>
      <c r="C34" s="109"/>
      <c r="D34" s="109"/>
      <c r="E34" s="109"/>
      <c r="F34" s="109"/>
      <c r="G34" s="109"/>
      <c r="H34" s="109"/>
      <c r="I34" s="109"/>
      <c r="J34" s="109"/>
    </row>
    <row r="35" spans="1:10">
      <c r="A35" s="7" t="s">
        <v>99</v>
      </c>
    </row>
  </sheetData>
  <mergeCells count="6">
    <mergeCell ref="A1:J1"/>
    <mergeCell ref="A31:J34"/>
    <mergeCell ref="D3:J3"/>
    <mergeCell ref="A3:A4"/>
    <mergeCell ref="B3:B4"/>
    <mergeCell ref="C3:C4"/>
  </mergeCells>
  <phoneticPr fontId="4" type="noConversion"/>
  <hyperlinks>
    <hyperlink ref="B8" r:id="rId1" xr:uid="{00000000-0004-0000-0100-000000000000}"/>
    <hyperlink ref="B28" r:id="rId2" xr:uid="{00000000-0004-0000-0100-000001000000}"/>
    <hyperlink ref="B24" r:id="rId3" xr:uid="{00000000-0004-0000-0100-000002000000}"/>
    <hyperlink ref="B20" r:id="rId4" xr:uid="{00000000-0004-0000-0100-000003000000}"/>
    <hyperlink ref="B16" r:id="rId5" xr:uid="{00000000-0004-0000-0100-000004000000}"/>
    <hyperlink ref="B12" r:id="rId6" location="overview" xr:uid="{23A140F6-76B5-43D9-AB76-4B46CB2F00A1}"/>
  </hyperlinks>
  <pageMargins left="0.47" right="0.55000000000000004" top="0.55000000000000004" bottom="0.54" header="0.5" footer="0.5"/>
  <pageSetup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Normal="100" workbookViewId="0">
      <selection sqref="A1:G1"/>
    </sheetView>
  </sheetViews>
  <sheetFormatPr defaultColWidth="9.109375" defaultRowHeight="13.2"/>
  <cols>
    <col min="1" max="1" width="26" style="1" customWidth="1"/>
    <col min="2" max="16384" width="9.109375" style="1"/>
  </cols>
  <sheetData>
    <row r="1" spans="1:7" ht="15.6">
      <c r="A1" s="116" t="s">
        <v>112</v>
      </c>
      <c r="B1" s="116"/>
      <c r="C1" s="116"/>
      <c r="D1" s="116"/>
      <c r="E1" s="116"/>
      <c r="F1" s="116"/>
      <c r="G1" s="116"/>
    </row>
    <row r="2" spans="1:7">
      <c r="A2" s="34"/>
      <c r="B2" s="34"/>
      <c r="C2" s="34"/>
      <c r="D2" s="34"/>
      <c r="E2" s="34"/>
      <c r="F2" s="34"/>
      <c r="G2" s="34"/>
    </row>
    <row r="3" spans="1:7">
      <c r="A3" s="33"/>
      <c r="B3" s="13" t="s">
        <v>56</v>
      </c>
      <c r="C3" s="13" t="s">
        <v>100</v>
      </c>
      <c r="D3" s="13" t="s">
        <v>101</v>
      </c>
      <c r="E3" s="13" t="s">
        <v>102</v>
      </c>
      <c r="F3" s="13" t="s">
        <v>57</v>
      </c>
      <c r="G3" s="14" t="s">
        <v>103</v>
      </c>
    </row>
    <row r="4" spans="1:7">
      <c r="A4" s="35"/>
      <c r="B4" s="36"/>
      <c r="C4" s="36"/>
      <c r="D4" s="36"/>
      <c r="E4" s="36"/>
      <c r="F4" s="36"/>
      <c r="G4" s="37"/>
    </row>
    <row r="5" spans="1:7" ht="39.6">
      <c r="A5" s="38" t="s">
        <v>104</v>
      </c>
      <c r="B5" s="39" t="s">
        <v>86</v>
      </c>
      <c r="C5" s="39" t="s">
        <v>86</v>
      </c>
      <c r="D5" s="39" t="s">
        <v>86</v>
      </c>
      <c r="E5" s="39" t="s">
        <v>89</v>
      </c>
      <c r="F5" s="39" t="s">
        <v>89</v>
      </c>
      <c r="G5" s="40" t="s">
        <v>90</v>
      </c>
    </row>
    <row r="6" spans="1:7">
      <c r="A6" s="38"/>
      <c r="B6" s="39"/>
      <c r="C6" s="39"/>
      <c r="D6" s="39"/>
      <c r="E6" s="39"/>
      <c r="F6" s="39"/>
      <c r="G6" s="40"/>
    </row>
    <row r="7" spans="1:7">
      <c r="A7" s="35" t="s">
        <v>105</v>
      </c>
      <c r="B7" s="41">
        <v>5.89072E-2</v>
      </c>
      <c r="C7" s="41">
        <v>6.3336799999999999E-2</v>
      </c>
      <c r="D7" s="41">
        <v>5.6134900000000001E-2</v>
      </c>
      <c r="E7" s="41">
        <v>6.5213999999999994E-2</v>
      </c>
      <c r="F7" s="41">
        <v>0.150038</v>
      </c>
      <c r="G7" s="42">
        <v>8.3981200000000006E-2</v>
      </c>
    </row>
    <row r="8" spans="1:7">
      <c r="A8" s="35"/>
      <c r="B8" s="41"/>
      <c r="C8" s="41"/>
      <c r="D8" s="41"/>
      <c r="E8" s="41"/>
      <c r="F8" s="41"/>
      <c r="G8" s="42"/>
    </row>
    <row r="9" spans="1:7">
      <c r="A9" s="35" t="s">
        <v>106</v>
      </c>
      <c r="B9" s="41">
        <f>1/B7</f>
        <v>16.975853545916287</v>
      </c>
      <c r="C9" s="41">
        <f t="shared" ref="C9:G9" si="0">1/C7</f>
        <v>15.788609465587147</v>
      </c>
      <c r="D9" s="41">
        <f t="shared" si="0"/>
        <v>17.814229650360115</v>
      </c>
      <c r="E9" s="41">
        <f t="shared" si="0"/>
        <v>15.334130708130157</v>
      </c>
      <c r="F9" s="41">
        <f t="shared" si="0"/>
        <v>6.6649782055212681</v>
      </c>
      <c r="G9" s="42">
        <f t="shared" si="0"/>
        <v>11.907426900306259</v>
      </c>
    </row>
    <row r="10" spans="1:7">
      <c r="A10" s="35"/>
      <c r="B10" s="39"/>
      <c r="C10" s="39"/>
      <c r="D10" s="39"/>
      <c r="E10" s="39"/>
      <c r="F10" s="39"/>
      <c r="G10" s="40"/>
    </row>
    <row r="11" spans="1:7">
      <c r="A11" s="35" t="s">
        <v>107</v>
      </c>
      <c r="B11" s="43">
        <f>B9/SUM($B$9:$G$9)</f>
        <v>0.20093280035070973</v>
      </c>
      <c r="C11" s="43">
        <f t="shared" ref="C11:G11" si="1">C9/SUM($B$9:$G$9)</f>
        <v>0.186880117985426</v>
      </c>
      <c r="D11" s="43">
        <f t="shared" si="1"/>
        <v>0.21085614576349704</v>
      </c>
      <c r="E11" s="43">
        <f t="shared" si="1"/>
        <v>0.18150073077589673</v>
      </c>
      <c r="F11" s="43">
        <f t="shared" si="1"/>
        <v>7.8889272429779986E-2</v>
      </c>
      <c r="G11" s="44">
        <f t="shared" si="1"/>
        <v>0.14094093269469035</v>
      </c>
    </row>
    <row r="12" spans="1:7">
      <c r="A12" s="35"/>
      <c r="B12" s="39"/>
      <c r="C12" s="39"/>
      <c r="D12" s="39"/>
      <c r="E12" s="39"/>
      <c r="F12" s="39"/>
      <c r="G12" s="40"/>
    </row>
    <row r="13" spans="1:7" ht="26.4">
      <c r="A13" s="38" t="s">
        <v>108</v>
      </c>
      <c r="B13" s="41">
        <f>'Improvements Correlations'!E6</f>
        <v>0.82269999999999999</v>
      </c>
      <c r="C13" s="41">
        <f>'Improvements Correlations'!E10</f>
        <v>0.79069999999999996</v>
      </c>
      <c r="D13" s="41">
        <f>'Improvements Correlations'!E14</f>
        <v>0.6875</v>
      </c>
      <c r="E13" s="41">
        <f>'Improvements Correlations'!H18</f>
        <v>0.58640000000000003</v>
      </c>
      <c r="F13" s="41">
        <f>'Improvements Correlations'!H22</f>
        <v>0.67090000000000005</v>
      </c>
      <c r="G13" s="42">
        <f>'Improvements Correlations'!I26</f>
        <v>0.68279999999999996</v>
      </c>
    </row>
    <row r="14" spans="1:7">
      <c r="A14" s="38"/>
      <c r="B14" s="39"/>
      <c r="C14" s="39"/>
      <c r="D14" s="39"/>
      <c r="E14" s="39"/>
      <c r="F14" s="39"/>
      <c r="G14" s="40"/>
    </row>
    <row r="15" spans="1:7">
      <c r="A15" s="35" t="s">
        <v>109</v>
      </c>
      <c r="B15" s="43">
        <f>B13/SUM($B$13:$G$13)</f>
        <v>0.19398726715397313</v>
      </c>
      <c r="C15" s="43">
        <f t="shared" ref="C15:G15" si="2">C13/SUM($B$13:$G$13)</f>
        <v>0.18644187691582176</v>
      </c>
      <c r="D15" s="43">
        <f t="shared" si="2"/>
        <v>0.16210799339778356</v>
      </c>
      <c r="E15" s="43">
        <f t="shared" si="2"/>
        <v>0.13826927611412404</v>
      </c>
      <c r="F15" s="43">
        <f t="shared" si="2"/>
        <v>0.15819382221174255</v>
      </c>
      <c r="G15" s="44">
        <f t="shared" si="2"/>
        <v>0.16099976420655507</v>
      </c>
    </row>
    <row r="16" spans="1:7">
      <c r="A16" s="35"/>
      <c r="B16" s="39"/>
      <c r="C16" s="39"/>
      <c r="D16" s="39"/>
      <c r="E16" s="39"/>
      <c r="F16" s="39"/>
      <c r="G16" s="40"/>
    </row>
    <row r="17" spans="1:7">
      <c r="A17" s="45" t="s">
        <v>110</v>
      </c>
      <c r="B17" s="46">
        <f>AVERAGE(B11,B15)</f>
        <v>0.19746003375234145</v>
      </c>
      <c r="C17" s="46">
        <f t="shared" ref="C17:G17" si="3">AVERAGE(C11,C15)</f>
        <v>0.18666099745062387</v>
      </c>
      <c r="D17" s="46">
        <f t="shared" si="3"/>
        <v>0.18648206958064029</v>
      </c>
      <c r="E17" s="46">
        <f t="shared" si="3"/>
        <v>0.15988500344501039</v>
      </c>
      <c r="F17" s="46">
        <f t="shared" si="3"/>
        <v>0.11854154732076128</v>
      </c>
      <c r="G17" s="47">
        <f t="shared" si="3"/>
        <v>0.15097034845062271</v>
      </c>
    </row>
    <row r="19" spans="1:7">
      <c r="A19" s="7" t="s">
        <v>99</v>
      </c>
    </row>
  </sheetData>
  <mergeCells count="1">
    <mergeCell ref="A1:G1"/>
  </mergeCells>
  <phoneticPr fontId="4"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workbookViewId="0">
      <selection activeCell="B2" sqref="B2"/>
    </sheetView>
  </sheetViews>
  <sheetFormatPr defaultColWidth="8.88671875" defaultRowHeight="13.2"/>
  <cols>
    <col min="1" max="1" width="2.33203125" style="62" customWidth="1"/>
    <col min="2" max="2" width="59.33203125" style="58" bestFit="1" customWidth="1"/>
    <col min="3" max="3" width="9.6640625" style="63" bestFit="1" customWidth="1"/>
    <col min="4" max="16384" width="8.88671875" style="58"/>
  </cols>
  <sheetData>
    <row r="1" spans="1:10" ht="15.6">
      <c r="A1" s="108" t="s">
        <v>156</v>
      </c>
      <c r="B1" s="108"/>
      <c r="C1" s="108"/>
      <c r="D1" s="108"/>
      <c r="E1" s="108"/>
      <c r="F1" s="108"/>
      <c r="G1" s="108"/>
      <c r="H1" s="108"/>
      <c r="I1" s="108"/>
      <c r="J1" s="108"/>
    </row>
    <row r="2" spans="1:10">
      <c r="A2" s="56"/>
      <c r="B2" s="56"/>
      <c r="C2" s="57"/>
      <c r="D2" s="56"/>
      <c r="E2" s="56"/>
      <c r="F2" s="56"/>
      <c r="G2" s="56"/>
      <c r="H2" s="56"/>
      <c r="I2" s="56"/>
      <c r="J2" s="56"/>
    </row>
    <row r="3" spans="1:10">
      <c r="A3" s="70"/>
      <c r="B3" s="114" t="s">
        <v>120</v>
      </c>
      <c r="C3" s="118" t="s">
        <v>111</v>
      </c>
      <c r="D3" s="110" t="s">
        <v>121</v>
      </c>
      <c r="E3" s="110"/>
      <c r="F3" s="110"/>
      <c r="G3" s="110"/>
      <c r="H3" s="110"/>
      <c r="I3" s="110"/>
      <c r="J3" s="111"/>
    </row>
    <row r="4" spans="1:10" s="59" customFormat="1">
      <c r="A4" s="71"/>
      <c r="B4" s="115"/>
      <c r="C4" s="119"/>
      <c r="D4" s="13" t="s">
        <v>85</v>
      </c>
      <c r="E4" s="13" t="s">
        <v>86</v>
      </c>
      <c r="F4" s="13" t="s">
        <v>87</v>
      </c>
      <c r="G4" s="13" t="s">
        <v>88</v>
      </c>
      <c r="H4" s="13" t="s">
        <v>89</v>
      </c>
      <c r="I4" s="13" t="s">
        <v>90</v>
      </c>
      <c r="J4" s="14" t="s">
        <v>91</v>
      </c>
    </row>
    <row r="5" spans="1:10" ht="13.8" thickBot="1">
      <c r="A5" s="21"/>
      <c r="B5" s="22"/>
      <c r="C5" s="49"/>
      <c r="D5" s="23"/>
      <c r="E5" s="23"/>
      <c r="F5" s="23"/>
      <c r="G5" s="23"/>
      <c r="H5" s="23"/>
      <c r="I5" s="23"/>
      <c r="J5" s="24"/>
    </row>
    <row r="6" spans="1:10" ht="13.8" thickBot="1">
      <c r="A6" s="15">
        <v>1</v>
      </c>
      <c r="B6" s="19" t="s">
        <v>115</v>
      </c>
      <c r="C6" s="50" t="s">
        <v>113</v>
      </c>
      <c r="D6" s="17">
        <v>0.55649999999999999</v>
      </c>
      <c r="E6" s="16">
        <v>0.50360000000000005</v>
      </c>
      <c r="F6" s="16">
        <v>0.44779999999999998</v>
      </c>
      <c r="G6" s="16">
        <v>0.3952</v>
      </c>
      <c r="H6" s="16">
        <v>0.3856</v>
      </c>
      <c r="I6" s="16">
        <v>0.36969999999999997</v>
      </c>
      <c r="J6" s="18">
        <v>0.33479999999999999</v>
      </c>
    </row>
    <row r="7" spans="1:10">
      <c r="A7" s="21"/>
      <c r="B7" s="27" t="s">
        <v>197</v>
      </c>
      <c r="C7" s="60"/>
      <c r="D7" s="23">
        <v>0</v>
      </c>
      <c r="E7" s="23">
        <v>0</v>
      </c>
      <c r="F7" s="23">
        <v>0</v>
      </c>
      <c r="G7" s="23">
        <v>0</v>
      </c>
      <c r="H7" s="23">
        <v>1E-4</v>
      </c>
      <c r="I7" s="23">
        <v>1E-4</v>
      </c>
      <c r="J7" s="24">
        <v>5.9999999999999995E-4</v>
      </c>
    </row>
    <row r="8" spans="1:10">
      <c r="A8" s="21"/>
      <c r="B8" s="61" t="s">
        <v>198</v>
      </c>
      <c r="C8" s="60"/>
      <c r="D8" s="23"/>
      <c r="E8" s="23"/>
      <c r="F8" s="23"/>
      <c r="G8" s="23"/>
      <c r="H8" s="23"/>
      <c r="I8" s="23"/>
      <c r="J8" s="24"/>
    </row>
    <row r="9" spans="1:10" ht="13.8" thickBot="1">
      <c r="A9" s="21"/>
      <c r="B9" s="22"/>
      <c r="C9" s="60"/>
      <c r="D9" s="23"/>
      <c r="E9" s="23"/>
      <c r="F9" s="23"/>
      <c r="G9" s="23"/>
      <c r="H9" s="23"/>
      <c r="I9" s="23"/>
      <c r="J9" s="24"/>
    </row>
    <row r="10" spans="1:10" ht="13.8" thickBot="1">
      <c r="A10" s="15">
        <v>2</v>
      </c>
      <c r="B10" s="19" t="s">
        <v>92</v>
      </c>
      <c r="C10" s="50" t="s">
        <v>56</v>
      </c>
      <c r="D10" s="16">
        <v>0.73580000000000001</v>
      </c>
      <c r="E10" s="17">
        <v>0.73340000000000005</v>
      </c>
      <c r="F10" s="16">
        <v>0.70140000000000002</v>
      </c>
      <c r="G10" s="16">
        <v>0.65010000000000001</v>
      </c>
      <c r="H10" s="16">
        <v>0.59340000000000004</v>
      </c>
      <c r="I10" s="16">
        <v>0.5353</v>
      </c>
      <c r="J10" s="18">
        <v>0.48520000000000002</v>
      </c>
    </row>
    <row r="11" spans="1:10">
      <c r="A11" s="21"/>
      <c r="B11" s="25" t="s">
        <v>93</v>
      </c>
      <c r="C11" s="60"/>
      <c r="D11" s="23">
        <v>0</v>
      </c>
      <c r="E11" s="23">
        <v>0</v>
      </c>
      <c r="F11" s="23">
        <v>0</v>
      </c>
      <c r="G11" s="23">
        <v>0</v>
      </c>
      <c r="H11" s="23">
        <v>0</v>
      </c>
      <c r="I11" s="23">
        <v>0</v>
      </c>
      <c r="J11" s="24">
        <v>0</v>
      </c>
    </row>
    <row r="12" spans="1:10">
      <c r="A12" s="21"/>
      <c r="B12" s="26" t="s">
        <v>194</v>
      </c>
      <c r="C12" s="60"/>
      <c r="D12" s="23"/>
      <c r="E12" s="23"/>
      <c r="F12" s="23"/>
      <c r="G12" s="23"/>
      <c r="H12" s="23"/>
      <c r="I12" s="23"/>
      <c r="J12" s="24"/>
    </row>
    <row r="13" spans="1:10" ht="13.8" thickBot="1">
      <c r="A13" s="21"/>
      <c r="B13" s="22"/>
      <c r="C13" s="60"/>
      <c r="D13" s="23"/>
      <c r="E13" s="23"/>
      <c r="F13" s="23"/>
      <c r="G13" s="23"/>
      <c r="H13" s="23"/>
      <c r="I13" s="23"/>
      <c r="J13" s="24"/>
    </row>
    <row r="14" spans="1:10" ht="13.8" thickBot="1">
      <c r="A14" s="15">
        <v>3</v>
      </c>
      <c r="B14" s="19" t="s">
        <v>199</v>
      </c>
      <c r="C14" s="50" t="s">
        <v>114</v>
      </c>
      <c r="D14" s="16">
        <v>0.5181</v>
      </c>
      <c r="E14" s="16">
        <v>0.51939999999999997</v>
      </c>
      <c r="F14" s="16">
        <v>0.52200000000000002</v>
      </c>
      <c r="G14" s="16">
        <v>0.52280000000000004</v>
      </c>
      <c r="H14" s="17">
        <v>0.51849999999999996</v>
      </c>
      <c r="I14" s="16">
        <v>0.50290000000000001</v>
      </c>
      <c r="J14" s="18">
        <v>0.47260000000000002</v>
      </c>
    </row>
    <row r="15" spans="1:10">
      <c r="A15" s="21"/>
      <c r="B15" s="27" t="s">
        <v>94</v>
      </c>
      <c r="C15" s="60"/>
      <c r="D15" s="23">
        <v>0</v>
      </c>
      <c r="E15" s="23">
        <v>0</v>
      </c>
      <c r="F15" s="23">
        <v>0</v>
      </c>
      <c r="G15" s="23">
        <v>0</v>
      </c>
      <c r="H15" s="23">
        <v>0</v>
      </c>
      <c r="I15" s="23">
        <v>0</v>
      </c>
      <c r="J15" s="24">
        <v>0</v>
      </c>
    </row>
    <row r="16" spans="1:10">
      <c r="A16" s="21"/>
      <c r="B16" s="28" t="s">
        <v>196</v>
      </c>
      <c r="C16" s="60"/>
      <c r="D16" s="23"/>
      <c r="E16" s="23"/>
      <c r="F16" s="23"/>
      <c r="G16" s="23"/>
      <c r="H16" s="23"/>
      <c r="I16" s="23"/>
      <c r="J16" s="24"/>
    </row>
    <row r="17" spans="1:10" ht="13.8" thickBot="1">
      <c r="A17" s="21"/>
      <c r="B17" s="22"/>
      <c r="C17" s="60"/>
      <c r="D17" s="23"/>
      <c r="E17" s="23"/>
      <c r="F17" s="23"/>
      <c r="G17" s="23"/>
      <c r="H17" s="23"/>
      <c r="I17" s="23"/>
      <c r="J17" s="24"/>
    </row>
    <row r="18" spans="1:10" ht="13.8" thickBot="1">
      <c r="A18" s="15">
        <v>4</v>
      </c>
      <c r="B18" s="19" t="s">
        <v>187</v>
      </c>
      <c r="C18" s="50" t="s">
        <v>101</v>
      </c>
      <c r="D18" s="16">
        <v>0.41959999999999997</v>
      </c>
      <c r="E18" s="16">
        <v>0.4022</v>
      </c>
      <c r="F18" s="16">
        <v>0.38429999999999997</v>
      </c>
      <c r="G18" s="16">
        <v>0.37269999999999998</v>
      </c>
      <c r="H18" s="17">
        <v>0.37240000000000001</v>
      </c>
      <c r="I18" s="16">
        <v>0.36220000000000002</v>
      </c>
      <c r="J18" s="18">
        <v>0.33450000000000002</v>
      </c>
    </row>
    <row r="19" spans="1:10">
      <c r="A19" s="21"/>
      <c r="B19" s="25" t="s">
        <v>98</v>
      </c>
      <c r="C19" s="60"/>
      <c r="D19" s="23">
        <v>0</v>
      </c>
      <c r="E19" s="23">
        <v>0</v>
      </c>
      <c r="F19" s="23">
        <v>1E-4</v>
      </c>
      <c r="G19" s="23">
        <v>1E-4</v>
      </c>
      <c r="H19" s="23">
        <v>1E-4</v>
      </c>
      <c r="I19" s="23">
        <v>2.0000000000000001E-4</v>
      </c>
      <c r="J19" s="24">
        <v>5.9999999999999995E-4</v>
      </c>
    </row>
    <row r="20" spans="1:10">
      <c r="A20" s="21"/>
      <c r="B20" s="28" t="s">
        <v>191</v>
      </c>
      <c r="C20" s="60"/>
      <c r="D20" s="23"/>
      <c r="E20" s="23"/>
      <c r="F20" s="23"/>
      <c r="G20" s="23"/>
      <c r="H20" s="23"/>
      <c r="I20" s="23"/>
      <c r="J20" s="24"/>
    </row>
    <row r="21" spans="1:10" ht="13.8" thickBot="1">
      <c r="A21" s="21"/>
      <c r="B21" s="22"/>
      <c r="C21" s="60"/>
      <c r="D21" s="23"/>
      <c r="E21" s="23"/>
      <c r="F21" s="23"/>
      <c r="G21" s="23"/>
      <c r="H21" s="23"/>
      <c r="I21" s="23"/>
      <c r="J21" s="24"/>
    </row>
    <row r="22" spans="1:10" ht="13.8" thickBot="1">
      <c r="A22" s="15">
        <v>5</v>
      </c>
      <c r="B22" s="19" t="s">
        <v>188</v>
      </c>
      <c r="C22" s="50" t="s">
        <v>103</v>
      </c>
      <c r="D22" s="16">
        <v>0.40570000000000001</v>
      </c>
      <c r="E22" s="16">
        <v>0.43969999999999998</v>
      </c>
      <c r="F22" s="16">
        <v>0.47039999999999998</v>
      </c>
      <c r="G22" s="16">
        <v>0.50160000000000005</v>
      </c>
      <c r="H22" s="16">
        <v>0.53459999999999996</v>
      </c>
      <c r="I22" s="17">
        <v>0.5474</v>
      </c>
      <c r="J22" s="18">
        <v>0.53749999999999998</v>
      </c>
    </row>
    <row r="23" spans="1:10">
      <c r="A23" s="21"/>
      <c r="B23" s="27" t="s">
        <v>94</v>
      </c>
      <c r="C23" s="49"/>
      <c r="D23" s="23">
        <v>0</v>
      </c>
      <c r="E23" s="23">
        <v>0</v>
      </c>
      <c r="F23" s="23">
        <v>0</v>
      </c>
      <c r="G23" s="23">
        <v>0</v>
      </c>
      <c r="H23" s="23">
        <v>0</v>
      </c>
      <c r="I23" s="23">
        <v>0</v>
      </c>
      <c r="J23" s="24">
        <v>0</v>
      </c>
    </row>
    <row r="24" spans="1:10">
      <c r="A24" s="21"/>
      <c r="B24" s="28" t="s">
        <v>196</v>
      </c>
      <c r="C24" s="49"/>
      <c r="D24" s="23"/>
      <c r="E24" s="23"/>
      <c r="F24" s="23"/>
      <c r="G24" s="23"/>
      <c r="H24" s="23"/>
      <c r="I24" s="23"/>
      <c r="J24" s="24"/>
    </row>
    <row r="25" spans="1:10">
      <c r="A25" s="29"/>
      <c r="B25" s="30"/>
      <c r="C25" s="54"/>
      <c r="D25" s="31"/>
      <c r="E25" s="31"/>
      <c r="F25" s="31"/>
      <c r="G25" s="31"/>
      <c r="H25" s="31"/>
      <c r="I25" s="31"/>
      <c r="J25" s="32"/>
    </row>
    <row r="26" spans="1:10">
      <c r="A26" s="66"/>
      <c r="B26" s="67"/>
      <c r="C26" s="68"/>
      <c r="D26" s="69"/>
      <c r="E26" s="69"/>
      <c r="F26" s="69"/>
      <c r="G26" s="69"/>
      <c r="H26" s="69"/>
      <c r="I26" s="69"/>
      <c r="J26" s="69"/>
    </row>
    <row r="27" spans="1:10" ht="13.2" customHeight="1">
      <c r="A27" s="117" t="s">
        <v>141</v>
      </c>
      <c r="B27" s="117"/>
      <c r="C27" s="117"/>
      <c r="D27" s="117"/>
      <c r="E27" s="117"/>
      <c r="F27" s="117"/>
      <c r="G27" s="117"/>
      <c r="H27" s="117"/>
      <c r="I27" s="117"/>
      <c r="J27" s="117"/>
    </row>
    <row r="28" spans="1:10">
      <c r="A28" s="117"/>
      <c r="B28" s="117"/>
      <c r="C28" s="117"/>
      <c r="D28" s="117"/>
      <c r="E28" s="117"/>
      <c r="F28" s="117"/>
      <c r="G28" s="117"/>
      <c r="H28" s="117"/>
      <c r="I28" s="117"/>
      <c r="J28" s="117"/>
    </row>
    <row r="29" spans="1:10">
      <c r="A29" s="117"/>
      <c r="B29" s="117"/>
      <c r="C29" s="117"/>
      <c r="D29" s="117"/>
      <c r="E29" s="117"/>
      <c r="F29" s="117"/>
      <c r="G29" s="117"/>
      <c r="H29" s="117"/>
      <c r="I29" s="117"/>
      <c r="J29" s="117"/>
    </row>
    <row r="30" spans="1:10">
      <c r="A30" s="64" t="s">
        <v>99</v>
      </c>
    </row>
  </sheetData>
  <mergeCells count="5">
    <mergeCell ref="A1:J1"/>
    <mergeCell ref="A27:J29"/>
    <mergeCell ref="D3:J3"/>
    <mergeCell ref="B3:B4"/>
    <mergeCell ref="C3:C4"/>
  </mergeCells>
  <hyperlinks>
    <hyperlink ref="B12" r:id="rId1" xr:uid="{00000000-0004-0000-0300-000000000000}"/>
    <hyperlink ref="B24" r:id="rId2" xr:uid="{00000000-0004-0000-0300-000001000000}"/>
    <hyperlink ref="B20" r:id="rId3" xr:uid="{00000000-0004-0000-0300-000002000000}"/>
    <hyperlink ref="B8" r:id="rId4" xr:uid="{00000000-0004-0000-0300-000003000000}"/>
    <hyperlink ref="B16"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sqref="A1:F1"/>
    </sheetView>
  </sheetViews>
  <sheetFormatPr defaultColWidth="8.88671875" defaultRowHeight="13.2"/>
  <cols>
    <col min="1" max="1" width="25" style="58" bestFit="1" customWidth="1"/>
    <col min="2" max="16384" width="8.88671875" style="58"/>
  </cols>
  <sheetData>
    <row r="1" spans="1:6" ht="15.6">
      <c r="A1" s="116" t="s">
        <v>119</v>
      </c>
      <c r="B1" s="116"/>
      <c r="C1" s="116"/>
      <c r="D1" s="116"/>
      <c r="E1" s="116"/>
      <c r="F1" s="116"/>
    </row>
    <row r="2" spans="1:6">
      <c r="A2" s="34"/>
      <c r="B2" s="34"/>
      <c r="C2" s="34"/>
      <c r="D2" s="34"/>
      <c r="E2" s="34"/>
      <c r="F2" s="34"/>
    </row>
    <row r="3" spans="1:6">
      <c r="A3" s="33"/>
      <c r="B3" s="13" t="s">
        <v>113</v>
      </c>
      <c r="C3" s="13" t="s">
        <v>56</v>
      </c>
      <c r="D3" s="13" t="s">
        <v>114</v>
      </c>
      <c r="E3" s="13" t="s">
        <v>101</v>
      </c>
      <c r="F3" s="14" t="s">
        <v>103</v>
      </c>
    </row>
    <row r="4" spans="1:6">
      <c r="A4" s="35"/>
      <c r="B4" s="36"/>
      <c r="C4" s="36"/>
      <c r="D4" s="36"/>
      <c r="E4" s="36"/>
      <c r="F4" s="37"/>
    </row>
    <row r="5" spans="1:6" ht="39.6">
      <c r="A5" s="38" t="s">
        <v>116</v>
      </c>
      <c r="B5" s="39" t="s">
        <v>85</v>
      </c>
      <c r="C5" s="39" t="s">
        <v>86</v>
      </c>
      <c r="D5" s="39" t="s">
        <v>89</v>
      </c>
      <c r="E5" s="39" t="s">
        <v>89</v>
      </c>
      <c r="F5" s="40" t="s">
        <v>90</v>
      </c>
    </row>
    <row r="6" spans="1:6">
      <c r="A6" s="38"/>
      <c r="B6" s="39"/>
      <c r="C6" s="39"/>
      <c r="D6" s="39"/>
      <c r="E6" s="39"/>
      <c r="F6" s="40"/>
    </row>
    <row r="7" spans="1:6">
      <c r="A7" s="35" t="s">
        <v>105</v>
      </c>
      <c r="B7" s="41">
        <v>2.1744800000000002E-2</v>
      </c>
      <c r="C7" s="41">
        <v>6.0032799999999997E-2</v>
      </c>
      <c r="D7" s="41">
        <v>6.0957499999999998E-2</v>
      </c>
      <c r="E7" s="41">
        <v>5.7118000000000002E-2</v>
      </c>
      <c r="F7" s="42">
        <v>8.4636000000000003E-2</v>
      </c>
    </row>
    <row r="8" spans="1:6">
      <c r="A8" s="35"/>
      <c r="B8" s="41"/>
      <c r="C8" s="41"/>
      <c r="D8" s="41"/>
      <c r="E8" s="41"/>
      <c r="F8" s="42"/>
    </row>
    <row r="9" spans="1:6">
      <c r="A9" s="35" t="s">
        <v>106</v>
      </c>
      <c r="B9" s="41">
        <f>1/B7</f>
        <v>45.98800632794967</v>
      </c>
      <c r="C9" s="41">
        <f t="shared" ref="C9:F9" si="0">1/C7</f>
        <v>16.65756053357498</v>
      </c>
      <c r="D9" s="41">
        <f t="shared" si="0"/>
        <v>16.404872247057376</v>
      </c>
      <c r="E9" s="41">
        <f t="shared" si="0"/>
        <v>17.507615812878601</v>
      </c>
      <c r="F9" s="42">
        <f t="shared" si="0"/>
        <v>11.815303180679615</v>
      </c>
    </row>
    <row r="10" spans="1:6">
      <c r="A10" s="35"/>
      <c r="B10" s="39"/>
      <c r="C10" s="39"/>
      <c r="D10" s="39"/>
      <c r="E10" s="39"/>
      <c r="F10" s="40"/>
    </row>
    <row r="11" spans="1:6">
      <c r="A11" s="35" t="s">
        <v>107</v>
      </c>
      <c r="B11" s="43">
        <f>B9/SUM($B$9:$F$9)</f>
        <v>0.42434789447611904</v>
      </c>
      <c r="C11" s="43">
        <f t="shared" ref="C11:F11" si="1">C9/SUM($B$9:$F$9)</f>
        <v>0.15370530936095458</v>
      </c>
      <c r="D11" s="43">
        <f t="shared" si="1"/>
        <v>0.15137366354926488</v>
      </c>
      <c r="E11" s="43">
        <f t="shared" si="1"/>
        <v>0.1615490755244286</v>
      </c>
      <c r="F11" s="44">
        <f t="shared" si="1"/>
        <v>0.10902405708923286</v>
      </c>
    </row>
    <row r="12" spans="1:6">
      <c r="A12" s="35"/>
      <c r="B12" s="39"/>
      <c r="C12" s="39"/>
      <c r="D12" s="39"/>
      <c r="E12" s="39"/>
      <c r="F12" s="40"/>
    </row>
    <row r="13" spans="1:6" ht="26.4">
      <c r="A13" s="38" t="s">
        <v>117</v>
      </c>
      <c r="B13" s="41">
        <f>'Repairs Correlations'!D6</f>
        <v>0.55649999999999999</v>
      </c>
      <c r="C13" s="41">
        <f>'Repairs Correlations'!E10</f>
        <v>0.73340000000000005</v>
      </c>
      <c r="D13" s="41">
        <f>'Repairs Correlations'!H14</f>
        <v>0.51849999999999996</v>
      </c>
      <c r="E13" s="41">
        <f>'Repairs Correlations'!H18</f>
        <v>0.37240000000000001</v>
      </c>
      <c r="F13" s="42">
        <f>'Repairs Correlations'!I22</f>
        <v>0.5474</v>
      </c>
    </row>
    <row r="14" spans="1:6">
      <c r="A14" s="38"/>
      <c r="B14" s="39"/>
      <c r="C14" s="39"/>
      <c r="D14" s="39"/>
      <c r="E14" s="39"/>
      <c r="F14" s="40"/>
    </row>
    <row r="15" spans="1:6">
      <c r="A15" s="35" t="s">
        <v>109</v>
      </c>
      <c r="B15" s="43">
        <f>B13/SUM($B$13:$F$13)</f>
        <v>0.20398064658016274</v>
      </c>
      <c r="C15" s="43">
        <f t="shared" ref="C15:F15" si="2">C13/SUM($B$13:$F$13)</f>
        <v>0.26882193387581554</v>
      </c>
      <c r="D15" s="43">
        <f t="shared" si="2"/>
        <v>0.19005204897001685</v>
      </c>
      <c r="E15" s="43">
        <f t="shared" si="2"/>
        <v>0.13650025657942966</v>
      </c>
      <c r="F15" s="44">
        <f t="shared" si="2"/>
        <v>0.20064511399457516</v>
      </c>
    </row>
    <row r="16" spans="1:6">
      <c r="A16" s="35"/>
      <c r="B16" s="39"/>
      <c r="C16" s="39"/>
      <c r="D16" s="39"/>
      <c r="E16" s="39"/>
      <c r="F16" s="40"/>
    </row>
    <row r="17" spans="1:6">
      <c r="A17" s="45" t="s">
        <v>118</v>
      </c>
      <c r="B17" s="46">
        <f>AVERAGE(B11,B15)</f>
        <v>0.31416427052814089</v>
      </c>
      <c r="C17" s="46">
        <f t="shared" ref="C17:F17" si="3">AVERAGE(C11,C15)</f>
        <v>0.21126362161838508</v>
      </c>
      <c r="D17" s="46">
        <f>AVERAGE(D11,D15)</f>
        <v>0.17071285625964086</v>
      </c>
      <c r="E17" s="46">
        <f>AVERAGE(E11,E15)</f>
        <v>0.14902466605192913</v>
      </c>
      <c r="F17" s="47">
        <f t="shared" si="3"/>
        <v>0.15483458554190402</v>
      </c>
    </row>
    <row r="19" spans="1:6">
      <c r="A19" s="7" t="s">
        <v>99</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6" ma:contentTypeDescription="Create a new document." ma:contentTypeScope="" ma:versionID="b13c4f91e73a6a257375d61778a107b8">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c729e5d8883aaca80f0675920a43b8a6"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92221C-39B0-41C0-8F24-7960B4BDA98F}"/>
</file>

<file path=customXml/itemProps2.xml><?xml version="1.0" encoding="utf-8"?>
<ds:datastoreItem xmlns:ds="http://schemas.openxmlformats.org/officeDocument/2006/customXml" ds:itemID="{8A6DC67E-DEF8-47D2-BCD9-0DEAD24FC009}"/>
</file>

<file path=customXml/itemProps3.xml><?xml version="1.0" encoding="utf-8"?>
<ds:datastoreItem xmlns:ds="http://schemas.openxmlformats.org/officeDocument/2006/customXml" ds:itemID="{FE0B9E7F-9B60-401B-9E77-CF51677A20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Historical Benchmark Data</vt:lpstr>
      <vt:lpstr>Model Inputs</vt:lpstr>
      <vt:lpstr>Improvements Correlations</vt:lpstr>
      <vt:lpstr>Improvements Weights</vt:lpstr>
      <vt:lpstr>Repairs Correlations</vt:lpstr>
      <vt:lpstr>Repairs Weights</vt:lpstr>
    </vt:vector>
  </TitlesOfParts>
  <Company>Harvard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Will, Abbe H</cp:lastModifiedBy>
  <cp:lastPrinted>2011-07-07T19:48:04Z</cp:lastPrinted>
  <dcterms:created xsi:type="dcterms:W3CDTF">2007-04-20T15:16:52Z</dcterms:created>
  <dcterms:modified xsi:type="dcterms:W3CDTF">2023-04-05T16:00:36Z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ies>
</file>